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<sst xmlns="http://schemas.openxmlformats.org/spreadsheetml/2006/main" count="67" uniqueCount="67">
  <si>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</si>
  <si>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EHX005</t>
  </si>
  <si>
    <t xml:space="preserve">m²</t>
  </si>
  <si>
    <t xml:space="preserve">Losa mixta con chapa colaborante.</t>
  </si>
  <si>
    <r>
      <rPr>
        <sz val="8.25"/>
        <color rgb="FF000000"/>
        <rFont val="Arial"/>
        <family val="2"/>
      </rPr>
      <t xml:space="preserve">Losa mixta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canto, con </t>
    </r>
    <r>
      <rPr>
        <b/>
        <sz val="8.25"/>
        <color rgb="FF000000"/>
        <rFont val="Arial"/>
        <family val="2"/>
      </rPr>
      <t xml:space="preserve">chapa colaborante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acero galvanizado con forma grecada, de 0,75 mm de espesor, 44 mm de altura de perfil y 172 mm de intereje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10 conectores soldados de acero galvanizado, de 19 mm de diámetro y 81 mm de altura</t>
    </r>
    <r>
      <rPr>
        <sz val="8.25"/>
        <color rgb="FF000000"/>
        <rFont val="Arial"/>
        <family val="2"/>
      </rPr>
      <t xml:space="preserve">, y hormigón armado realizado con </t>
    </r>
    <r>
      <rPr>
        <b/>
        <sz val="8.25"/>
        <color rgb="FF000000"/>
        <rFont val="Arial"/>
        <family val="2"/>
      </rPr>
      <t xml:space="preserve">hormigón HA-25/B/20/IIa fabricado en central, y vertido con cubilote</t>
    </r>
    <r>
      <rPr>
        <sz val="8.25"/>
        <color rgb="FF000000"/>
        <rFont val="Arial"/>
        <family val="2"/>
      </rPr>
      <t xml:space="preserve">, volumen total de hormigón </t>
    </r>
    <r>
      <rPr>
        <b/>
        <sz val="8.25"/>
        <color rgb="FF000000"/>
        <rFont val="Arial"/>
        <family val="2"/>
      </rPr>
      <t xml:space="preserve">0,062</t>
    </r>
    <r>
      <rPr>
        <sz val="8.25"/>
        <color rgb="FF000000"/>
        <rFont val="Arial"/>
        <family val="2"/>
      </rPr>
      <t xml:space="preserve"> m³/m²,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con una cuantía total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kg/m², y </t>
    </r>
    <r>
      <rPr>
        <b/>
        <sz val="8.25"/>
        <color rgb="FF000000"/>
        <rFont val="Arial"/>
        <family val="2"/>
      </rPr>
      <t xml:space="preserve">malla electrosoldada ME 15x30 Ø 6-6 B 500 T 6x2,20 UNE-EN 10080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</si>
  <si>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</si>
  <si>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</si>
  <si>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</si>
  <si>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</si>
  <si>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</si>
  <si>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</si>
  <si>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</si>
  <si>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mt07pcl010aacba</t>
  </si>
  <si>
    <t xml:space="preserve">m²</t>
  </si>
  <si>
    <t xml:space="preserve">Perfil de chapa de acero galvanizado con forma grecada, de 0,75 mm de espesor, 44 mm de altura de perfil y 172 mm de intereje, 7 a 8 kg/m² y un momento de inercia de 30 a 40 cm4. Incluso tornillos autotaladrantes rosca-chapa para fijación de las chapas.</t>
  </si>
  <si>
    <t xml:space="preserve">mt07aco020k</t>
  </si>
  <si>
    <t xml:space="preserve">Ud</t>
  </si>
  <si>
    <t xml:space="preserve">Separador homologado para losas.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</si>
  <si>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</si>
  <si>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</si>
  <si>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</si>
  <si>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</si>
  <si>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</si>
  <si>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</si>
  <si>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</si>
  <si>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</si>
  <si>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</si>
  <si>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</si>
  <si>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</si>
  <si>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</si>
  <si>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mt07cem040a</t>
  </si>
  <si>
    <t xml:space="preserve">Ud</t>
  </si>
  <si>
    <t xml:space="preserve">Conector de acero galvanizado con cabeza de disco, de 19 mm de diámetro y 81 mm de altura, para fijar a estructura de acero mediante soldadura a la chapa colaborante.</t>
  </si>
  <si>
    <t xml:space="preserve">mt08cur020a</t>
  </si>
  <si>
    <t xml:space="preserve">l</t>
  </si>
  <si>
    <t xml:space="preserve">Agente filmógeno para curado de hormigones y morteros.</t>
  </si>
  <si>
    <t xml:space="preserve">Subtotal materiales:</t>
  </si>
  <si>
    <t xml:space="preserve">Equipo y maquinaria</t>
  </si>
  <si>
    <t xml:space="preserve">mq08sol030</t>
  </si>
  <si>
    <t xml:space="preserve">h</t>
  </si>
  <si>
    <t xml:space="preserve">Equipo y elementos auxiliares para soldadura de conectores.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</si>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</sst>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49.8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1.050000</v>
      </c>
      <c r="G10" s="11">
        <v>18.090000</v>
      </c>
      <c r="H10" s="11">
        <f ca="1">ROUND(INDIRECT(ADDRESS(ROW()+(0), COLUMN()+(-2), 1))*INDIRECT(ADDRESS(ROW()+(0), COLUMN()+(-1), 1)), 2)</f>
        <v>18.990000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3.000000</v>
      </c>
      <c r="G11" s="11">
        <v>0.080000</v>
      </c>
      <c r="H11" s="11">
        <f ca="1">ROUND(INDIRECT(ADDRESS(ROW()+(0), COLUMN()+(-2), 1))*INDIRECT(ADDRESS(ROW()+(0), COLUMN()+(-1), 1)), 2)</f>
        <v>0.240000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0.810000</v>
      </c>
      <c r="H12" s="11">
        <f ca="1">ROUND(INDIRECT(ADDRESS(ROW()+(0), COLUMN()+(-2), 1))*INDIRECT(ADDRESS(ROW()+(0), COLUMN()+(-1), 1)), 2)</f>
        <v>0.810000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0.028000</v>
      </c>
      <c r="G13" s="11">
        <v>1.100000</v>
      </c>
      <c r="H13" s="11">
        <f ca="1">ROUND(INDIRECT(ADDRESS(ROW()+(0), COLUMN()+(-2), 1))*INDIRECT(ADDRESS(ROW()+(0), COLUMN()+(-1), 1)), 2)</f>
        <v>0.030000</v>
      </c>
    </row>
    <row r="14" spans="1:8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1.150000</v>
      </c>
      <c r="G14" s="11">
        <v>1.330000</v>
      </c>
      <c r="H14" s="11">
        <f ca="1">ROUND(INDIRECT(ADDRESS(ROW()+(0), COLUMN()+(-2), 1))*INDIRECT(ADDRESS(ROW()+(0), COLUMN()+(-1), 1)), 2)</f>
        <v>1.530000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0.065000</v>
      </c>
      <c r="G15" s="11">
        <v>76.880000</v>
      </c>
      <c r="H15" s="11">
        <f ca="1">ROUND(INDIRECT(ADDRESS(ROW()+(0), COLUMN()+(-2), 1))*INDIRECT(ADDRESS(ROW()+(0), COLUMN()+(-1), 1)), 2)</f>
        <v>5.000000</v>
      </c>
    </row>
    <row r="16" spans="1:8" ht="45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10.000000</v>
      </c>
      <c r="G16" s="11">
        <v>0.690000</v>
      </c>
      <c r="H16" s="11">
        <f ca="1">ROUND(INDIRECT(ADDRESS(ROW()+(0), COLUMN()+(-2), 1))*INDIRECT(ADDRESS(ROW()+(0), COLUMN()+(-1), 1)), 2)</f>
        <v>6.900000</v>
      </c>
    </row>
    <row r="17" spans="1:8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2">
        <v>0.150000</v>
      </c>
      <c r="G17" s="13">
        <v>1.940000</v>
      </c>
      <c r="H17" s="13">
        <f ca="1">ROUND(INDIRECT(ADDRESS(ROW()+(0), COLUMN()+(-2), 1))*INDIRECT(ADDRESS(ROW()+(0), COLUMN()+(-1), 1)), 2)</f>
        <v>0.290000</v>
      </c>
    </row>
    <row r="18" spans="1:8" ht="13.50" thickBot="1" customHeight="1">
      <c r="A18" s="14"/>
      <c r="B18" s="14"/>
      <c r="C18" s="14"/>
      <c r="D18" s="14"/>
      <c r="E18" s="14"/>
      <c r="F18" s="8" t="s">
        <v>36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33.790000</v>
      </c>
    </row>
    <row r="19" spans="1:8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4"/>
      <c r="H19" s="14"/>
    </row>
    <row r="20" spans="1:8" ht="24.0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2">
        <v>0.504000</v>
      </c>
      <c r="G20" s="13">
        <v>17.540000</v>
      </c>
      <c r="H20" s="13">
        <f ca="1">ROUND(INDIRECT(ADDRESS(ROW()+(0), COLUMN()+(-2), 1))*INDIRECT(ADDRESS(ROW()+(0), COLUMN()+(-1), 1)), 2)</f>
        <v>8.840000</v>
      </c>
    </row>
    <row r="21" spans="1:8" ht="13.50" thickBot="1" customHeight="1">
      <c r="A21" s="14"/>
      <c r="B21" s="14"/>
      <c r="C21" s="14"/>
      <c r="D21" s="14"/>
      <c r="E21" s="14"/>
      <c r="F21" s="8" t="s">
        <v>41</v>
      </c>
      <c r="G21" s="8"/>
      <c r="H21" s="16">
        <f ca="1">ROUND(SUM(INDIRECT(ADDRESS(ROW()+(-1), COLUMN()+(0), 1))), 2)</f>
        <v>8.840000</v>
      </c>
    </row>
    <row r="22" spans="1:8" ht="13.50" thickBot="1" customHeight="1">
      <c r="A22" s="14">
        <v>3.000000</v>
      </c>
      <c r="B22" s="14"/>
      <c r="C22" s="14"/>
      <c r="D22" s="14"/>
      <c r="E22" s="17" t="s">
        <v>42</v>
      </c>
      <c r="F22" s="17"/>
      <c r="G22" s="14"/>
      <c r="H22" s="14"/>
    </row>
    <row r="23" spans="1:8" ht="13.50" thickBot="1" customHeight="1">
      <c r="A23" s="1" t="s">
        <v>43</v>
      </c>
      <c r="B23" s="1"/>
      <c r="C23" s="1"/>
      <c r="D23" s="9" t="s">
        <v>44</v>
      </c>
      <c r="E23" s="1" t="s">
        <v>45</v>
      </c>
      <c r="F23" s="10">
        <v>0.631000</v>
      </c>
      <c r="G23" s="11">
        <v>18.420000</v>
      </c>
      <c r="H23" s="11">
        <f ca="1">ROUND(INDIRECT(ADDRESS(ROW()+(0), COLUMN()+(-2), 1))*INDIRECT(ADDRESS(ROW()+(0), COLUMN()+(-1), 1)), 2)</f>
        <v>11.620000</v>
      </c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0.244000</v>
      </c>
      <c r="G24" s="11">
        <v>17.250000</v>
      </c>
      <c r="H24" s="11">
        <f ca="1">ROUND(INDIRECT(ADDRESS(ROW()+(0), COLUMN()+(-2), 1))*INDIRECT(ADDRESS(ROW()+(0), COLUMN()+(-1), 1)), 2)</f>
        <v>4.210000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0.035000</v>
      </c>
      <c r="G25" s="11">
        <v>18.420000</v>
      </c>
      <c r="H25" s="11">
        <f ca="1">ROUND(INDIRECT(ADDRESS(ROW()+(0), COLUMN()+(-2), 1))*INDIRECT(ADDRESS(ROW()+(0), COLUMN()+(-1), 1)), 2)</f>
        <v>0.640000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0.033000</v>
      </c>
      <c r="G26" s="11">
        <v>17.250000</v>
      </c>
      <c r="H26" s="11">
        <f ca="1">ROUND(INDIRECT(ADDRESS(ROW()+(0), COLUMN()+(-2), 1))*INDIRECT(ADDRESS(ROW()+(0), COLUMN()+(-1), 1)), 2)</f>
        <v>0.570000</v>
      </c>
    </row>
    <row r="27" spans="1:8" ht="24.0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0">
        <v>0.014000</v>
      </c>
      <c r="G27" s="11">
        <v>18.420000</v>
      </c>
      <c r="H27" s="11">
        <f ca="1">ROUND(INDIRECT(ADDRESS(ROW()+(0), COLUMN()+(-2), 1))*INDIRECT(ADDRESS(ROW()+(0), COLUMN()+(-1), 1)), 2)</f>
        <v>0.260000</v>
      </c>
    </row>
    <row r="28" spans="1:8" ht="24.00" thickBot="1" customHeight="1">
      <c r="A28" s="1" t="s">
        <v>58</v>
      </c>
      <c r="B28" s="1"/>
      <c r="C28" s="1"/>
      <c r="D28" s="9" t="s">
        <v>59</v>
      </c>
      <c r="E28" s="1" t="s">
        <v>60</v>
      </c>
      <c r="F28" s="12">
        <v>0.057000</v>
      </c>
      <c r="G28" s="13">
        <v>17.250000</v>
      </c>
      <c r="H28" s="13">
        <f ca="1">ROUND(INDIRECT(ADDRESS(ROW()+(0), COLUMN()+(-2), 1))*INDIRECT(ADDRESS(ROW()+(0), COLUMN()+(-1), 1)), 2)</f>
        <v>0.980000</v>
      </c>
    </row>
    <row r="29" spans="1:8" ht="13.50" thickBot="1" customHeight="1">
      <c r="A29" s="14"/>
      <c r="B29" s="14"/>
      <c r="C29" s="14"/>
      <c r="D29" s="14"/>
      <c r="E29" s="14"/>
      <c r="F29" s="8" t="s">
        <v>61</v>
      </c>
      <c r="G29" s="8"/>
      <c r="H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18.280000</v>
      </c>
    </row>
    <row r="30" spans="1:8" ht="13.50" thickBot="1" customHeight="1">
      <c r="A30" s="14">
        <v>4.000000</v>
      </c>
      <c r="B30" s="14"/>
      <c r="C30" s="14"/>
      <c r="D30" s="14"/>
      <c r="E30" s="17" t="s">
        <v>62</v>
      </c>
      <c r="F30" s="17"/>
      <c r="G30" s="14"/>
      <c r="H30" s="14"/>
    </row>
    <row r="31" spans="1:8" ht="13.50" thickBot="1" customHeight="1">
      <c r="A31" s="18"/>
      <c r="B31" s="18"/>
      <c r="C31" s="18"/>
      <c r="D31" s="19" t="s">
        <v>63</v>
      </c>
      <c r="E31" s="18" t="s">
        <v>64</v>
      </c>
      <c r="F31" s="12">
        <v>2.000000</v>
      </c>
      <c r="G31" s="13">
        <f ca="1">ROUND(SUM(INDIRECT(ADDRESS(ROW()+(-2), COLUMN()+(1), 1)),INDIRECT(ADDRESS(ROW()+(-10), COLUMN()+(1), 1)),INDIRECT(ADDRESS(ROW()+(-13), COLUMN()+(1), 1))), 2)</f>
        <v>60.910000</v>
      </c>
      <c r="H31" s="13">
        <f ca="1">ROUND(INDIRECT(ADDRESS(ROW()+(0), COLUMN()+(-2), 1))*INDIRECT(ADDRESS(ROW()+(0), COLUMN()+(-1), 1))/100, 2)</f>
        <v>1.220000</v>
      </c>
    </row>
    <row r="32" spans="1:8" ht="13.50" thickBot="1" customHeight="1">
      <c r="A32" s="20" t="s">
        <v>65</v>
      </c>
      <c r="B32" s="20"/>
      <c r="C32" s="20"/>
      <c r="D32" s="21"/>
      <c r="E32" s="22"/>
      <c r="F32" s="23" t="s">
        <v>66</v>
      </c>
      <c r="G32" s="24"/>
      <c r="H32" s="25">
        <f ca="1">ROUND(SUM(INDIRECT(ADDRESS(ROW()+(-1), COLUMN()+(0), 1)),INDIRECT(ADDRESS(ROW()+(-3), COLUMN()+(0), 1)),INDIRECT(ADDRESS(ROW()+(-11), COLUMN()+(0), 1)),INDIRECT(ADDRESS(ROW()+(-14), COLUMN()+(0), 1))), 2)</f>
        <v>62.130000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620079" right="0.472441" top="0.472441" bottom="0.472441" header="0.0" footer="0.0"/>
  <pageSetup paperSize="9" orientation="portrait"/>
  <rowBreaks count="0" manualBreakCount="0">
    </rowBreaks>
</worksheet>
</file>