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<sst xmlns="http://schemas.openxmlformats.org/spreadsheetml/2006/main" count="77" uniqueCount="77">
  <si>
    <t xml:space="preserve"/>
  </si>
  <si>
    <t xml:space="preserve">IOE010</t>
  </si>
  <si>
    <t xml:space="preserve">Ud</t>
  </si>
  <si>
    <t xml:space="preserve">Escalera de emergencia.</t>
  </si>
  <si>
    <r>
      <rPr>
        <sz val="8.25"/>
        <color rgb="FF000000"/>
        <rFont val="Arial"/>
        <family val="2"/>
      </rPr>
      <t xml:space="preserve">Suministro y montaje de escalera metálica de emergencia compuesta de zancas y mesetas, para </t>
    </r>
    <r>
      <rPr>
        <b/>
        <sz val="8.25"/>
        <color rgb="FF000000"/>
        <rFont val="Arial"/>
        <family val="2"/>
      </rPr>
      <t xml:space="preserve">7</t>
    </r>
    <r>
      <rPr>
        <sz val="8.25"/>
        <color rgb="FF000000"/>
        <rFont val="Arial"/>
        <family val="2"/>
      </rPr>
      <t xml:space="preserve"> plantas, de altura máxima de planta 3 m, recta y con dos tramos rectos, con una anchura útil de </t>
    </r>
    <r>
      <rPr>
        <b/>
        <sz val="8.25"/>
        <color rgb="FF000000"/>
        <rFont val="Arial"/>
        <family val="2"/>
      </rPr>
      <t xml:space="preserve">1</t>
    </r>
    <r>
      <rPr>
        <sz val="8.25"/>
        <color rgb="FF000000"/>
        <rFont val="Arial"/>
        <family val="2"/>
      </rPr>
      <t xml:space="preserve"> m para una sobrecarga de uso de 400 kg/m², clase A1 según </t>
    </r>
    <r>
      <rPr>
        <b/>
        <sz val="8.25"/>
        <color rgb="FF000000"/>
        <rFont val="Arial"/>
        <family val="2"/>
      </rPr>
      <t xml:space="preserve">UNE-EN 13501-1</t>
    </r>
    <r>
      <rPr>
        <sz val="8.25"/>
        <color rgb="FF000000"/>
        <rFont val="Arial"/>
        <family val="2"/>
      </rPr>
      <t xml:space="preserve">, elaborada en taller y montada en obra mediante uniones soldadas. Compuesta de: CIMENTACIÓN de hormigón armado, realizada con </t>
    </r>
    <r>
      <rPr>
        <b/>
        <sz val="8.25"/>
        <color rgb="FF000000"/>
        <rFont val="Arial"/>
        <family val="2"/>
      </rPr>
      <t xml:space="preserve">hormigón HA-25/B/20/IIa fabricado en central, y vertido desde camión</t>
    </r>
    <r>
      <rPr>
        <sz val="8.25"/>
        <color rgb="FF000000"/>
        <rFont val="Arial"/>
        <family val="2"/>
      </rPr>
      <t xml:space="preserve"> y acero </t>
    </r>
    <r>
      <rPr>
        <b/>
        <sz val="8.25"/>
        <color rgb="FF000000"/>
        <rFont val="Arial"/>
        <family val="2"/>
      </rPr>
      <t xml:space="preserve">UNE-EN 10080 B 500 S</t>
    </r>
    <r>
      <rPr>
        <sz val="8.25"/>
        <color rgb="FF000000"/>
        <rFont val="Arial"/>
        <family val="2"/>
      </rPr>
      <t xml:space="preserve">, con una cuantía aproximada de </t>
    </r>
    <r>
      <rPr>
        <b/>
        <sz val="8.25"/>
        <color rgb="FF000000"/>
        <rFont val="Arial"/>
        <family val="2"/>
      </rPr>
      <t xml:space="preserve">50</t>
    </r>
    <r>
      <rPr>
        <sz val="8.25"/>
        <color rgb="FF000000"/>
        <rFont val="Arial"/>
        <family val="2"/>
      </rPr>
      <t xml:space="preserve"> kg/m³, hormigonada sobre base de hormigón de limpieza, en el fondo de la excavación previamente realizada. ESTRUCTURA metálica </t>
    </r>
    <r>
      <rPr>
        <b/>
        <sz val="8.25"/>
        <color rgb="FF000000"/>
        <rFont val="Arial"/>
        <family val="2"/>
      </rPr>
      <t xml:space="preserve">de perfiles de acero S 275 JR laminado en caliente, formada por dos soportes intermedios con perfiles HEB, viga zanca con perfiles IPE y viga ménsula para soporte de la viga de meseta con perfiles HEB</t>
    </r>
    <r>
      <rPr>
        <sz val="8.25"/>
        <color rgb="FF000000"/>
        <rFont val="Arial"/>
        <family val="2"/>
      </rPr>
      <t xml:space="preserve">. PELDAÑEADO Y MESETA </t>
    </r>
    <r>
      <rPr>
        <b/>
        <sz val="8.25"/>
        <color rgb="FF000000"/>
        <rFont val="Arial"/>
        <family val="2"/>
      </rPr>
      <t xml:space="preserve">de chapa lagrimada de acero galvanizado, de 3 mm de espesor</t>
    </r>
    <r>
      <rPr>
        <sz val="8.25"/>
        <color rgb="FF000000"/>
        <rFont val="Arial"/>
        <family val="2"/>
      </rPr>
      <t xml:space="preserve"> y BARANDILLA </t>
    </r>
    <r>
      <rPr>
        <b/>
        <sz val="8.25"/>
        <color rgb="FF000000"/>
        <rFont val="Arial"/>
        <family val="2"/>
      </rPr>
      <t xml:space="preserve">de 1,10 m de altura, de tubo de acero laminado en frío, de 40x20x1,5 mm y 20x20x1,5 mm, colocada en todo su perímetro y en el hueco de la escalera</t>
    </r>
    <r>
      <rPr>
        <sz val="8.25"/>
        <color rgb="FF000000"/>
        <rFont val="Arial"/>
        <family val="2"/>
      </rPr>
      <t xml:space="preserve">. Incluso placas de anclaje a la cimentación y a la estructura del edificio, piezas especiales y despuntes.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</si>
  <si>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</si>
  <si>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</si>
  <si>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</si>
  <si>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</si>
  <si>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</si>
  <si>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</si>
  <si>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</si>
  <si>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mt10hmf011fb</t>
  </si>
  <si>
    <t xml:space="preserve">m³</t>
  </si>
  <si>
    <t xml:space="preserve">Hormigón de limpieza HL-150/B/20, fabricado en central.</t>
  </si>
  <si>
    <t xml:space="preserve">mt10haf010nga</t>
  </si>
  <si>
    <t xml:space="preserve">m³</t>
  </si>
  <si>
    <t xml:space="preserve">Hormigón HA-25/B/20/IIa, fabricado en central.</t>
  </si>
  <si>
    <t xml:space="preserve">mt07aco020a</t>
  </si>
  <si>
    <t xml:space="preserve">Ud</t>
  </si>
  <si>
    <t xml:space="preserve">Separador homologado para cimentaciones.</t>
  </si>
  <si>
    <t xml:space="preserve">mt07aco010g</t>
  </si>
  <si>
    <t xml:space="preserve">kg</t>
  </si>
  <si>
    <t xml:space="preserve">Acero en barras corrugadas, UNE-EN 10080 B 500 S, suministrado en obra en barras sin elaborar, de varios diámetros.</t>
  </si>
  <si>
    <t xml:space="preserve">mt41esc010a</t>
  </si>
  <si>
    <t xml:space="preserve">Ud</t>
  </si>
  <si>
    <t xml:space="preserve">Módulo de escalera metálica de emergencia, recta y con dos tramos rectos por planta de 3 m de altura máxima, con una anchura útil de 1 m, para una sobrecarga de uso de 400 kg/m², clase A1 según UNE-EN 13501-1, compuesto por: una estructura metálica de perfiles de acero S 275 JR laminado en caliente, formada por dos soportes intermedios con perfiles HEB, viga zanca con perfiles IPE y viga ménsula para soporte de la viga de meseta con perfiles HEB; peldañeado y meseta de chapa lagrimada de acero galvanizado, de 3 mm de espesor; y por una barandilla, de 1,10 m de altura, de tubo de acero laminado en frío, de 40x20x1,5 mm y 20x20x1,5 mm, colocada en todo su perímetro y en el hueco de la escalera; con preparación de superficies en grado SA21/2 según UNE-EN ISO 8501-1 y aplicación posterior de dos manos de imprimación con un espesor mínimo de película seca de 30 micras por mano; elaborado en taller.</t>
  </si>
  <si>
    <t xml:space="preserve">mt07ala010h</t>
  </si>
  <si>
    <t xml:space="preserve">kg</t>
  </si>
  <si>
    <t xml:space="preserve">Acero laminado UNE-EN 10025 S275JR, en perfiles laminados en caliente,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</si>
  <si>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</si>
  <si>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</si>
  <si>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</si>
  <si>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</si>
  <si>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</si>
  <si>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</si>
  <si>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</si>
  <si>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</si>
  <si>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</si>
  <si>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</si>
  <si>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</si>
  <si>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</si>
  <si>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</si>
  <si>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</si>
  <si>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</si>
  <si>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</si>
  <si>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</si>
  <si>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</si>
  <si>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Ayudante ferrallista.</t>
  </si>
  <si>
    <t xml:space="preserve">mo045</t>
  </si>
  <si>
    <t xml:space="preserve">h</t>
  </si>
  <si>
    <t xml:space="preserve">Oficial 1ª estructurista, en trabajos de puesta en obra del hormigón.</t>
  </si>
  <si>
    <t xml:space="preserve">mo092</t>
  </si>
  <si>
    <t xml:space="preserve">h</t>
  </si>
  <si>
    <t xml:space="preserve">Ayudante estructurista, en trabajos de puesta en obra del hormigón.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</si>
  <si>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</si>
  <si>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</si>
  <si>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</si>
  <si>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</si>
  <si>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</si>
  <si>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</si>
  <si>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</si>
  <si>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</si>
  <si>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</si>
  <si>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</si>
  <si>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1.203,42€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</si>
  <si>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</si>
  <si>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</si>
  <si>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</si>
  <si>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</si>
  <si>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</si>
  <si>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10025-1:2006</t>
  </si>
  <si>
    <t xml:space="preserve">2+</t>
  </si>
  <si>
    <t xml:space="preserve">Productos laminados en caliente, de acero no aleado, para construcciones metálicas de uso general. Parte 1: Condiciones generales de suministro.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</si>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</sst>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0.68" customWidth="1"/>
    <col min="4" max="4" width="7.65" customWidth="1"/>
    <col min="5" max="5" width="47.94" customWidth="1"/>
    <col min="6" max="6" width="5.44" customWidth="1"/>
    <col min="7" max="7" width="9.86" customWidth="1"/>
    <col min="8" max="8" width="2.89" customWidth="1"/>
    <col min="9" max="9" width="10.71" customWidth="1"/>
    <col min="10" max="10" width="3.57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234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24.00" thickBot="1" customHeight="1">
      <c r="A8" s="5" t="s">
        <v>5</v>
      </c>
      <c r="B8" s="5"/>
      <c r="C8" s="5"/>
      <c r="D8" s="5" t="s">
        <v>6</v>
      </c>
      <c r="E8" s="5" t="s">
        <v>7</v>
      </c>
      <c r="F8" s="6" t="s">
        <v>8</v>
      </c>
      <c r="G8" s="6"/>
      <c r="H8" s="6" t="s">
        <v>9</v>
      </c>
      <c r="I8" s="6"/>
      <c r="J8" s="6" t="s">
        <v>10</v>
      </c>
      <c r="K8" s="6"/>
    </row>
    <row r="9" spans="1:11" ht="13.50" thickBot="1" customHeight="1">
      <c r="A9" s="7">
        <v>1.000000</v>
      </c>
      <c r="B9" s="7"/>
      <c r="C9" s="7"/>
      <c r="D9" s="7"/>
      <c r="E9" s="8" t="s">
        <v>11</v>
      </c>
      <c r="F9" s="8"/>
      <c r="G9" s="8"/>
      <c r="H9" s="7"/>
      <c r="I9" s="7"/>
      <c r="J9" s="7"/>
      <c r="K9" s="7"/>
    </row>
    <row r="10" spans="1:11" ht="13.50" thickBot="1" customHeight="1">
      <c r="A10" s="1" t="s">
        <v>12</v>
      </c>
      <c r="B10" s="1"/>
      <c r="C10" s="1"/>
      <c r="D10" s="9" t="s">
        <v>13</v>
      </c>
      <c r="E10" s="1" t="s">
        <v>14</v>
      </c>
      <c r="F10" s="10">
        <v>1.050000</v>
      </c>
      <c r="G10" s="10"/>
      <c r="H10" s="11">
        <v>66.000000</v>
      </c>
      <c r="I10" s="11"/>
      <c r="J10" s="11">
        <f ca="1">ROUND(INDIRECT(ADDRESS(ROW()+(0), COLUMN()+(-4), 1))*INDIRECT(ADDRESS(ROW()+(0), COLUMN()+(-2), 1)), 2)</f>
        <v>69.300000</v>
      </c>
      <c r="K10" s="11"/>
    </row>
    <row r="11" spans="1:11" ht="13.50" thickBot="1" customHeight="1">
      <c r="A11" s="1" t="s">
        <v>15</v>
      </c>
      <c r="B11" s="1"/>
      <c r="C11" s="1"/>
      <c r="D11" s="9" t="s">
        <v>16</v>
      </c>
      <c r="E11" s="1" t="s">
        <v>17</v>
      </c>
      <c r="F11" s="10">
        <v>6.710000</v>
      </c>
      <c r="G11" s="10"/>
      <c r="H11" s="11">
        <v>76.880000</v>
      </c>
      <c r="I11" s="11"/>
      <c r="J11" s="11">
        <f ca="1">ROUND(INDIRECT(ADDRESS(ROW()+(0), COLUMN()+(-4), 1))*INDIRECT(ADDRESS(ROW()+(0), COLUMN()+(-2), 1)), 2)</f>
        <v>515.860000</v>
      </c>
      <c r="K11" s="11"/>
    </row>
    <row r="12" spans="1:11" ht="13.50" thickBot="1" customHeight="1">
      <c r="A12" s="1" t="s">
        <v>18</v>
      </c>
      <c r="B12" s="1"/>
      <c r="C12" s="1"/>
      <c r="D12" s="9" t="s">
        <v>19</v>
      </c>
      <c r="E12" s="1" t="s">
        <v>20</v>
      </c>
      <c r="F12" s="10">
        <v>48.800000</v>
      </c>
      <c r="G12" s="10"/>
      <c r="H12" s="11">
        <v>0.130000</v>
      </c>
      <c r="I12" s="11"/>
      <c r="J12" s="11">
        <f ca="1">ROUND(INDIRECT(ADDRESS(ROW()+(0), COLUMN()+(-4), 1))*INDIRECT(ADDRESS(ROW()+(0), COLUMN()+(-2), 1)), 2)</f>
        <v>6.340000</v>
      </c>
      <c r="K12" s="11"/>
    </row>
    <row r="13" spans="1:11" ht="34.50" thickBot="1" customHeight="1">
      <c r="A13" s="1" t="s">
        <v>21</v>
      </c>
      <c r="B13" s="1"/>
      <c r="C13" s="1"/>
      <c r="D13" s="9" t="s">
        <v>22</v>
      </c>
      <c r="E13" s="1" t="s">
        <v>23</v>
      </c>
      <c r="F13" s="10">
        <v>50.000000</v>
      </c>
      <c r="G13" s="10"/>
      <c r="H13" s="11">
        <v>0.620000</v>
      </c>
      <c r="I13" s="11"/>
      <c r="J13" s="11">
        <f ca="1">ROUND(INDIRECT(ADDRESS(ROW()+(0), COLUMN()+(-4), 1))*INDIRECT(ADDRESS(ROW()+(0), COLUMN()+(-2), 1)), 2)</f>
        <v>31.000000</v>
      </c>
      <c r="K13" s="11"/>
    </row>
    <row r="14" spans="1:11" ht="192.00" thickBot="1" customHeight="1">
      <c r="A14" s="1" t="s">
        <v>24</v>
      </c>
      <c r="B14" s="1"/>
      <c r="C14" s="1"/>
      <c r="D14" s="9" t="s">
        <v>25</v>
      </c>
      <c r="E14" s="1" t="s">
        <v>26</v>
      </c>
      <c r="F14" s="10">
        <v>7.000000</v>
      </c>
      <c r="G14" s="10"/>
      <c r="H14" s="11">
        <v>3039.920000</v>
      </c>
      <c r="I14" s="11"/>
      <c r="J14" s="11">
        <f ca="1">ROUND(INDIRECT(ADDRESS(ROW()+(0), COLUMN()+(-4), 1))*INDIRECT(ADDRESS(ROW()+(0), COLUMN()+(-2), 1)), 2)</f>
        <v>21279.440000</v>
      </c>
      <c r="K14" s="11"/>
    </row>
    <row r="15" spans="1:11" ht="34.50" thickBot="1" customHeight="1">
      <c r="A15" s="1" t="s">
        <v>27</v>
      </c>
      <c r="B15" s="1"/>
      <c r="C15" s="1"/>
      <c r="D15" s="9" t="s">
        <v>28</v>
      </c>
      <c r="E15" s="1" t="s">
        <v>29</v>
      </c>
      <c r="F15" s="10">
        <v>70.000000</v>
      </c>
      <c r="G15" s="10"/>
      <c r="H15" s="11">
        <v>0.990000</v>
      </c>
      <c r="I15" s="11"/>
      <c r="J15" s="11">
        <f ca="1">ROUND(INDIRECT(ADDRESS(ROW()+(0), COLUMN()+(-4), 1))*INDIRECT(ADDRESS(ROW()+(0), COLUMN()+(-2), 1)), 2)</f>
        <v>69.300000</v>
      </c>
      <c r="K15" s="11"/>
    </row>
    <row r="16" spans="1:11" ht="24.00" thickBot="1" customHeight="1">
      <c r="A16" s="1" t="s">
        <v>30</v>
      </c>
      <c r="B16" s="1"/>
      <c r="C16" s="1"/>
      <c r="D16" s="9" t="s">
        <v>31</v>
      </c>
      <c r="E16" s="1" t="s">
        <v>32</v>
      </c>
      <c r="F16" s="12">
        <v>24.500000</v>
      </c>
      <c r="G16" s="12"/>
      <c r="H16" s="13">
        <v>4.800000</v>
      </c>
      <c r="I16" s="13"/>
      <c r="J16" s="13">
        <f ca="1">ROUND(INDIRECT(ADDRESS(ROW()+(0), COLUMN()+(-4), 1))*INDIRECT(ADDRESS(ROW()+(0), COLUMN()+(-2), 1)), 2)</f>
        <v>117.600000</v>
      </c>
      <c r="K16" s="13"/>
    </row>
    <row r="17" spans="1:11" ht="13.50" thickBot="1" customHeight="1">
      <c r="A17" s="14"/>
      <c r="B17" s="14"/>
      <c r="C17" s="14"/>
      <c r="D17" s="14"/>
      <c r="E17" s="14"/>
      <c r="F17" s="8" t="s">
        <v>33</v>
      </c>
      <c r="G17" s="8"/>
      <c r="H17" s="8"/>
      <c r="I17" s="8"/>
      <c r="J17" s="1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22088.840000</v>
      </c>
      <c r="K17" s="16"/>
    </row>
    <row r="18" spans="1:11" ht="13.50" thickBot="1" customHeight="1">
      <c r="A18" s="14">
        <v>2.000000</v>
      </c>
      <c r="B18" s="14"/>
      <c r="C18" s="14"/>
      <c r="D18" s="14"/>
      <c r="E18" s="17" t="s">
        <v>34</v>
      </c>
      <c r="F18" s="17"/>
      <c r="G18" s="17"/>
      <c r="H18" s="14"/>
      <c r="I18" s="14"/>
      <c r="J18" s="14"/>
      <c r="K18" s="14"/>
    </row>
    <row r="19" spans="1:11" ht="34.50" thickBot="1" customHeight="1">
      <c r="A19" s="1" t="s">
        <v>35</v>
      </c>
      <c r="B19" s="1"/>
      <c r="C19" s="1"/>
      <c r="D19" s="9" t="s">
        <v>36</v>
      </c>
      <c r="E19" s="1" t="s">
        <v>37</v>
      </c>
      <c r="F19" s="10">
        <v>9.883000</v>
      </c>
      <c r="G19" s="10"/>
      <c r="H19" s="11">
        <v>48.880000</v>
      </c>
      <c r="I19" s="11"/>
      <c r="J19" s="11">
        <f ca="1">ROUND(INDIRECT(ADDRESS(ROW()+(0), COLUMN()+(-4), 1))*INDIRECT(ADDRESS(ROW()+(0), COLUMN()+(-2), 1)), 2)</f>
        <v>483.080000</v>
      </c>
      <c r="K19" s="11"/>
    </row>
    <row r="20" spans="1:11" ht="13.50" thickBot="1" customHeight="1">
      <c r="A20" s="1" t="s">
        <v>38</v>
      </c>
      <c r="B20" s="1"/>
      <c r="C20" s="1"/>
      <c r="D20" s="9" t="s">
        <v>39</v>
      </c>
      <c r="E20" s="1" t="s">
        <v>40</v>
      </c>
      <c r="F20" s="12">
        <v>20.169000</v>
      </c>
      <c r="G20" s="12"/>
      <c r="H20" s="13">
        <v>3.090000</v>
      </c>
      <c r="I20" s="13"/>
      <c r="J20" s="13">
        <f ca="1">ROUND(INDIRECT(ADDRESS(ROW()+(0), COLUMN()+(-4), 1))*INDIRECT(ADDRESS(ROW()+(0), COLUMN()+(-2), 1)), 2)</f>
        <v>62.320000</v>
      </c>
      <c r="K20" s="13"/>
    </row>
    <row r="21" spans="1:11" ht="13.50" thickBot="1" customHeight="1">
      <c r="A21" s="14"/>
      <c r="B21" s="14"/>
      <c r="C21" s="14"/>
      <c r="D21" s="14"/>
      <c r="E21" s="14"/>
      <c r="F21" s="8" t="s">
        <v>41</v>
      </c>
      <c r="G21" s="8"/>
      <c r="H21" s="8"/>
      <c r="I21" s="8"/>
      <c r="J21" s="16">
        <f ca="1">ROUND(SUM(INDIRECT(ADDRESS(ROW()+(-1), COLUMN()+(0), 1)),INDIRECT(ADDRESS(ROW()+(-2), COLUMN()+(0), 1))), 2)</f>
        <v>545.400000</v>
      </c>
      <c r="K21" s="16"/>
    </row>
    <row r="22" spans="1:11" ht="13.50" thickBot="1" customHeight="1">
      <c r="A22" s="14">
        <v>3.000000</v>
      </c>
      <c r="B22" s="14"/>
      <c r="C22" s="14"/>
      <c r="D22" s="14"/>
      <c r="E22" s="17" t="s">
        <v>42</v>
      </c>
      <c r="F22" s="17"/>
      <c r="G22" s="17"/>
      <c r="H22" s="14"/>
      <c r="I22" s="14"/>
      <c r="J22" s="14"/>
      <c r="K22" s="14"/>
    </row>
    <row r="23" spans="1:11" ht="13.50" thickBot="1" customHeight="1">
      <c r="A23" s="1" t="s">
        <v>43</v>
      </c>
      <c r="B23" s="1"/>
      <c r="C23" s="1"/>
      <c r="D23" s="9" t="s">
        <v>44</v>
      </c>
      <c r="E23" s="1" t="s">
        <v>45</v>
      </c>
      <c r="F23" s="10">
        <v>0.802000</v>
      </c>
      <c r="G23" s="10"/>
      <c r="H23" s="11">
        <v>18.420000</v>
      </c>
      <c r="I23" s="11"/>
      <c r="J23" s="11">
        <f ca="1">ROUND(INDIRECT(ADDRESS(ROW()+(0), COLUMN()+(-4), 1))*INDIRECT(ADDRESS(ROW()+(0), COLUMN()+(-2), 1)), 2)</f>
        <v>14.770000</v>
      </c>
      <c r="K23" s="11"/>
    </row>
    <row r="24" spans="1:11" ht="13.50" thickBot="1" customHeight="1">
      <c r="A24" s="1" t="s">
        <v>46</v>
      </c>
      <c r="B24" s="1"/>
      <c r="C24" s="1"/>
      <c r="D24" s="9" t="s">
        <v>47</v>
      </c>
      <c r="E24" s="1" t="s">
        <v>48</v>
      </c>
      <c r="F24" s="10">
        <v>0.120000</v>
      </c>
      <c r="G24" s="10"/>
      <c r="H24" s="11">
        <v>17.250000</v>
      </c>
      <c r="I24" s="11"/>
      <c r="J24" s="11">
        <f ca="1">ROUND(INDIRECT(ADDRESS(ROW()+(0), COLUMN()+(-4), 1))*INDIRECT(ADDRESS(ROW()+(0), COLUMN()+(-2), 1)), 2)</f>
        <v>2.070000</v>
      </c>
      <c r="K24" s="11"/>
    </row>
    <row r="25" spans="1:11" ht="24.00" thickBot="1" customHeight="1">
      <c r="A25" s="1" t="s">
        <v>49</v>
      </c>
      <c r="B25" s="1"/>
      <c r="C25" s="1"/>
      <c r="D25" s="9" t="s">
        <v>50</v>
      </c>
      <c r="E25" s="1" t="s">
        <v>51</v>
      </c>
      <c r="F25" s="10">
        <v>1.910000</v>
      </c>
      <c r="G25" s="10"/>
      <c r="H25" s="11">
        <v>18.420000</v>
      </c>
      <c r="I25" s="11"/>
      <c r="J25" s="11">
        <f ca="1">ROUND(INDIRECT(ADDRESS(ROW()+(0), COLUMN()+(-4), 1))*INDIRECT(ADDRESS(ROW()+(0), COLUMN()+(-2), 1)), 2)</f>
        <v>35.180000</v>
      </c>
      <c r="K25" s="11"/>
    </row>
    <row r="26" spans="1:11" ht="24.00" thickBot="1" customHeight="1">
      <c r="A26" s="1" t="s">
        <v>52</v>
      </c>
      <c r="B26" s="1"/>
      <c r="C26" s="1"/>
      <c r="D26" s="9" t="s">
        <v>53</v>
      </c>
      <c r="E26" s="1" t="s">
        <v>54</v>
      </c>
      <c r="F26" s="10">
        <v>1.985000</v>
      </c>
      <c r="G26" s="10"/>
      <c r="H26" s="11">
        <v>17.250000</v>
      </c>
      <c r="I26" s="11"/>
      <c r="J26" s="11">
        <f ca="1">ROUND(INDIRECT(ADDRESS(ROW()+(0), COLUMN()+(-4), 1))*INDIRECT(ADDRESS(ROW()+(0), COLUMN()+(-2), 1)), 2)</f>
        <v>34.240000</v>
      </c>
      <c r="K26" s="11"/>
    </row>
    <row r="27" spans="1:11" ht="13.50" thickBot="1" customHeight="1">
      <c r="A27" s="1" t="s">
        <v>55</v>
      </c>
      <c r="B27" s="1"/>
      <c r="C27" s="1"/>
      <c r="D27" s="9" t="s">
        <v>56</v>
      </c>
      <c r="E27" s="1" t="s">
        <v>57</v>
      </c>
      <c r="F27" s="10">
        <v>24.559000</v>
      </c>
      <c r="G27" s="10"/>
      <c r="H27" s="11">
        <v>18.420000</v>
      </c>
      <c r="I27" s="11"/>
      <c r="J27" s="11">
        <f ca="1">ROUND(INDIRECT(ADDRESS(ROW()+(0), COLUMN()+(-4), 1))*INDIRECT(ADDRESS(ROW()+(0), COLUMN()+(-2), 1)), 2)</f>
        <v>452.380000</v>
      </c>
      <c r="K27" s="11"/>
    </row>
    <row r="28" spans="1:11" ht="13.50" thickBot="1" customHeight="1">
      <c r="A28" s="1" t="s">
        <v>58</v>
      </c>
      <c r="B28" s="1"/>
      <c r="C28" s="1"/>
      <c r="D28" s="9" t="s">
        <v>59</v>
      </c>
      <c r="E28" s="1" t="s">
        <v>60</v>
      </c>
      <c r="F28" s="12">
        <v>24.559000</v>
      </c>
      <c r="G28" s="12"/>
      <c r="H28" s="13">
        <v>17.250000</v>
      </c>
      <c r="I28" s="13"/>
      <c r="J28" s="13">
        <f ca="1">ROUND(INDIRECT(ADDRESS(ROW()+(0), COLUMN()+(-4), 1))*INDIRECT(ADDRESS(ROW()+(0), COLUMN()+(-2), 1)), 2)</f>
        <v>423.640000</v>
      </c>
      <c r="K28" s="13"/>
    </row>
    <row r="29" spans="1:11" ht="13.50" thickBot="1" customHeight="1">
      <c r="A29" s="14"/>
      <c r="B29" s="14"/>
      <c r="C29" s="14"/>
      <c r="D29" s="14"/>
      <c r="E29" s="14"/>
      <c r="F29" s="8" t="s">
        <v>61</v>
      </c>
      <c r="G29" s="8"/>
      <c r="H29" s="8"/>
      <c r="I29" s="8"/>
      <c r="J29" s="1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962.280000</v>
      </c>
      <c r="K29" s="16"/>
    </row>
    <row r="30" spans="1:11" ht="13.50" thickBot="1" customHeight="1">
      <c r="A30" s="14">
        <v>4.000000</v>
      </c>
      <c r="B30" s="14"/>
      <c r="C30" s="14"/>
      <c r="D30" s="14"/>
      <c r="E30" s="17" t="s">
        <v>62</v>
      </c>
      <c r="F30" s="17"/>
      <c r="G30" s="17"/>
      <c r="H30" s="14"/>
      <c r="I30" s="14"/>
      <c r="J30" s="14"/>
      <c r="K30" s="14"/>
    </row>
    <row r="31" spans="1:11" ht="13.50" thickBot="1" customHeight="1">
      <c r="A31" s="18"/>
      <c r="B31" s="18"/>
      <c r="C31" s="18"/>
      <c r="D31" s="19" t="s">
        <v>63</v>
      </c>
      <c r="E31" s="18" t="s">
        <v>64</v>
      </c>
      <c r="F31" s="12">
        <v>2.000000</v>
      </c>
      <c r="G31" s="12"/>
      <c r="H31" s="13">
        <f ca="1">ROUND(SUM(INDIRECT(ADDRESS(ROW()+(-2), COLUMN()+(2), 1)),INDIRECT(ADDRESS(ROW()+(-10), COLUMN()+(2), 1)),INDIRECT(ADDRESS(ROW()+(-14), COLUMN()+(2), 1))), 2)</f>
        <v>23596.520000</v>
      </c>
      <c r="I31" s="13"/>
      <c r="J31" s="13">
        <f ca="1">ROUND(INDIRECT(ADDRESS(ROW()+(0), COLUMN()+(-4), 1))*INDIRECT(ADDRESS(ROW()+(0), COLUMN()+(-2), 1))/100, 2)</f>
        <v>471.930000</v>
      </c>
      <c r="K31" s="13"/>
    </row>
    <row r="32" spans="1:11" ht="13.50" thickBot="1" customHeight="1">
      <c r="A32" s="20" t="s">
        <v>65</v>
      </c>
      <c r="B32" s="20"/>
      <c r="C32" s="20"/>
      <c r="D32" s="21"/>
      <c r="E32" s="22"/>
      <c r="F32" s="23" t="s">
        <v>66</v>
      </c>
      <c r="G32" s="23"/>
      <c r="H32" s="24"/>
      <c r="I32" s="24"/>
      <c r="J32" s="25">
        <f ca="1">ROUND(SUM(INDIRECT(ADDRESS(ROW()+(-1), COLUMN()+(0), 1)),INDIRECT(ADDRESS(ROW()+(-3), COLUMN()+(0), 1)),INDIRECT(ADDRESS(ROW()+(-11), COLUMN()+(0), 1)),INDIRECT(ADDRESS(ROW()+(-15), COLUMN()+(0), 1))), 2)</f>
        <v>24068.450000</v>
      </c>
      <c r="K32" s="25"/>
    </row>
    <row r="35" spans="1:11" ht="13.50" thickBot="1" customHeight="1">
      <c r="A35" s="26" t="s">
        <v>67</v>
      </c>
      <c r="B35" s="26"/>
      <c r="C35" s="26"/>
      <c r="D35" s="26"/>
      <c r="E35" s="26"/>
      <c r="F35" s="26"/>
      <c r="G35" s="26" t="s">
        <v>68</v>
      </c>
      <c r="H35" s="26"/>
      <c r="I35" s="26" t="s">
        <v>69</v>
      </c>
      <c r="J35" s="26"/>
      <c r="K35" s="26" t="s">
        <v>70</v>
      </c>
    </row>
    <row r="36" spans="1:11" ht="13.50" thickBot="1" customHeight="1">
      <c r="A36" s="27" t="s">
        <v>71</v>
      </c>
      <c r="B36" s="27"/>
      <c r="C36" s="27"/>
      <c r="D36" s="27"/>
      <c r="E36" s="27"/>
      <c r="F36" s="27"/>
      <c r="G36" s="28">
        <v>192005.000000</v>
      </c>
      <c r="H36" s="28"/>
      <c r="I36" s="28">
        <v>192006.000000</v>
      </c>
      <c r="J36" s="28"/>
      <c r="K36" s="28" t="s">
        <v>72</v>
      </c>
    </row>
    <row r="37" spans="1:11" ht="24.00" thickBot="1" customHeight="1">
      <c r="A37" s="29" t="s">
        <v>73</v>
      </c>
      <c r="B37" s="29"/>
      <c r="C37" s="29"/>
      <c r="D37" s="29"/>
      <c r="E37" s="29"/>
      <c r="F37" s="29"/>
      <c r="G37" s="30"/>
      <c r="H37" s="30"/>
      <c r="I37" s="30"/>
      <c r="J37" s="30"/>
      <c r="K37" s="30"/>
    </row>
    <row r="40" spans="1:1" ht="33.75" thickBot="1" customHeight="1">
      <c r="A40" s="1" t="s">
        <v>74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" ht="33.75" thickBot="1" customHeight="1">
      <c r="A41" s="1" t="s">
        <v>75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" ht="33.75" thickBot="1" customHeight="1">
      <c r="A42" s="1" t="s">
        <v>76</v>
      </c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mergeCells count="110">
    <mergeCell ref="A1:K1"/>
    <mergeCell ref="C3:K3"/>
    <mergeCell ref="A5:K5"/>
    <mergeCell ref="A8:C8"/>
    <mergeCell ref="F8:G8"/>
    <mergeCell ref="H8:I8"/>
    <mergeCell ref="J8:K8"/>
    <mergeCell ref="A9:C9"/>
    <mergeCell ref="E9:G9"/>
    <mergeCell ref="H9:I9"/>
    <mergeCell ref="J9:K9"/>
    <mergeCell ref="A10:C10"/>
    <mergeCell ref="F10:G10"/>
    <mergeCell ref="H10:I10"/>
    <mergeCell ref="J10:K10"/>
    <mergeCell ref="A11:C11"/>
    <mergeCell ref="F11:G11"/>
    <mergeCell ref="H11:I11"/>
    <mergeCell ref="J11:K11"/>
    <mergeCell ref="A12:C12"/>
    <mergeCell ref="F12:G12"/>
    <mergeCell ref="H12:I12"/>
    <mergeCell ref="J12:K12"/>
    <mergeCell ref="A13:C13"/>
    <mergeCell ref="F13:G13"/>
    <mergeCell ref="H13:I13"/>
    <mergeCell ref="J13:K13"/>
    <mergeCell ref="A14:C14"/>
    <mergeCell ref="F14:G14"/>
    <mergeCell ref="H14:I14"/>
    <mergeCell ref="J14:K14"/>
    <mergeCell ref="A15:C15"/>
    <mergeCell ref="F15:G15"/>
    <mergeCell ref="H15:I15"/>
    <mergeCell ref="J15:K15"/>
    <mergeCell ref="A16:C16"/>
    <mergeCell ref="F16:G16"/>
    <mergeCell ref="H16:I16"/>
    <mergeCell ref="J16:K16"/>
    <mergeCell ref="A17:C17"/>
    <mergeCell ref="F17:I17"/>
    <mergeCell ref="J17:K17"/>
    <mergeCell ref="A18:C18"/>
    <mergeCell ref="E18:G18"/>
    <mergeCell ref="H18:I18"/>
    <mergeCell ref="J18:K18"/>
    <mergeCell ref="A19:C19"/>
    <mergeCell ref="F19:G19"/>
    <mergeCell ref="H19:I19"/>
    <mergeCell ref="J19:K19"/>
    <mergeCell ref="A20:C20"/>
    <mergeCell ref="F20:G20"/>
    <mergeCell ref="H20:I20"/>
    <mergeCell ref="J20:K20"/>
    <mergeCell ref="A21:C21"/>
    <mergeCell ref="F21:I21"/>
    <mergeCell ref="J21:K21"/>
    <mergeCell ref="A22:C22"/>
    <mergeCell ref="E22:G22"/>
    <mergeCell ref="H22:I22"/>
    <mergeCell ref="J22:K22"/>
    <mergeCell ref="A23:C23"/>
    <mergeCell ref="F23:G23"/>
    <mergeCell ref="H23:I23"/>
    <mergeCell ref="J23:K23"/>
    <mergeCell ref="A24:C24"/>
    <mergeCell ref="F24:G24"/>
    <mergeCell ref="H24:I24"/>
    <mergeCell ref="J24:K24"/>
    <mergeCell ref="A25:C25"/>
    <mergeCell ref="F25:G25"/>
    <mergeCell ref="H25:I25"/>
    <mergeCell ref="J25:K25"/>
    <mergeCell ref="A26:C26"/>
    <mergeCell ref="F26:G26"/>
    <mergeCell ref="H26:I26"/>
    <mergeCell ref="J26:K26"/>
    <mergeCell ref="A27:C27"/>
    <mergeCell ref="F27:G27"/>
    <mergeCell ref="H27:I27"/>
    <mergeCell ref="J27:K27"/>
    <mergeCell ref="A28:C28"/>
    <mergeCell ref="F28:G28"/>
    <mergeCell ref="H28:I28"/>
    <mergeCell ref="J28:K28"/>
    <mergeCell ref="A29:C29"/>
    <mergeCell ref="F29:I29"/>
    <mergeCell ref="J29:K29"/>
    <mergeCell ref="A30:C30"/>
    <mergeCell ref="E30:G30"/>
    <mergeCell ref="H30:I30"/>
    <mergeCell ref="J30:K30"/>
    <mergeCell ref="A31:C31"/>
    <mergeCell ref="F31:G31"/>
    <mergeCell ref="H31:I31"/>
    <mergeCell ref="J31:K31"/>
    <mergeCell ref="A32:E32"/>
    <mergeCell ref="F32:I32"/>
    <mergeCell ref="J32:K32"/>
    <mergeCell ref="A35:F35"/>
    <mergeCell ref="G35:H35"/>
    <mergeCell ref="I35:J35"/>
    <mergeCell ref="A36:F36"/>
    <mergeCell ref="G36:H37"/>
    <mergeCell ref="I36:J37"/>
    <mergeCell ref="K36:K37"/>
    <mergeCell ref="A37:F37"/>
    <mergeCell ref="A40:K40"/>
    <mergeCell ref="A41:K41"/>
    <mergeCell ref="A42:K42"/>
  </mergeCells>
  <pageMargins left="0.620079" right="0.472441" top="0.472441" bottom="0.472441" header="0.0" footer="0.0"/>
  <pageSetup paperSize="9" orientation="portrait"/>
  <rowBreaks count="0" manualBreakCount="0">
    </rowBreaks>
</worksheet>
</file>