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<sst xmlns="http://schemas.openxmlformats.org/spreadsheetml/2006/main" count="49" uniqueCount="49">
  <si>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</si>
  <si>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CCX010</t>
  </si>
  <si>
    <t xml:space="preserve">m²</t>
  </si>
  <si>
    <t xml:space="preserve">Sistema "PANTALLAX" de muro pantalla de hormigón armado, sin lodos.</t>
  </si>
  <si>
    <r>
      <rPr>
        <sz val="8.25"/>
        <color rgb="FF000000"/>
        <rFont val="Arial"/>
        <family val="2"/>
      </rPr>
      <t xml:space="preserve">Muro pantalla de hormigón armado </t>
    </r>
    <r>
      <rPr>
        <b/>
        <sz val="8.25"/>
        <color rgb="FF000000"/>
        <rFont val="Arial"/>
        <family val="2"/>
      </rPr>
      <t xml:space="preserve">"PANTALLAX"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espesor y hasta </t>
    </r>
    <r>
      <rPr>
        <b/>
        <sz val="8.25"/>
        <color rgb="FF000000"/>
        <rFont val="Arial"/>
        <family val="2"/>
      </rPr>
      <t xml:space="preserve">16</t>
    </r>
    <r>
      <rPr>
        <sz val="8.25"/>
        <color rgb="FF000000"/>
        <rFont val="Arial"/>
        <family val="2"/>
      </rPr>
      <t xml:space="preserve"> m de profundidad, o hasta encontrar roca o capas duras de terreno, realizado por bataches </t>
    </r>
    <r>
      <rPr>
        <b/>
        <sz val="8.25"/>
        <color rgb="FF000000"/>
        <rFont val="Arial"/>
        <family val="2"/>
      </rPr>
      <t xml:space="preserve">de 2,65 m de longitud</t>
    </r>
    <r>
      <rPr>
        <sz val="8.25"/>
        <color rgb="FF000000"/>
        <rFont val="Arial"/>
        <family val="2"/>
      </rPr>
      <t xml:space="preserve">, excavados </t>
    </r>
    <r>
      <rPr>
        <b/>
        <sz val="8.25"/>
        <color rgb="FF000000"/>
        <rFont val="Arial"/>
        <family val="2"/>
      </rPr>
      <t xml:space="preserve">en suelo de arcilla blanda</t>
    </r>
    <r>
      <rPr>
        <sz val="8.25"/>
        <color rgb="FF000000"/>
        <rFont val="Arial"/>
        <family val="2"/>
      </rPr>
      <t xml:space="preserve">, sin uso de lodos tixotrópicos; realizado con </t>
    </r>
    <r>
      <rPr>
        <b/>
        <sz val="8.25"/>
        <color rgb="FF000000"/>
        <rFont val="Arial"/>
        <family val="2"/>
      </rPr>
      <t xml:space="preserve">hormigón HA-25/F/20/IIa fabricado en central, y vertido desde camión</t>
    </r>
    <r>
      <rPr>
        <sz val="8.25"/>
        <color rgb="FF000000"/>
        <rFont val="Arial"/>
        <family val="2"/>
      </rPr>
      <t xml:space="preserve">, a través de tubo Tremie,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en un área de trabajo con acceso mayor de 3 m, gálibo mayor de 11 m y superficie mayor de 500 m²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</si>
  <si>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</si>
  <si>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</si>
  <si>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</si>
  <si>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</si>
  <si>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</si>
  <si>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</si>
  <si>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</si>
  <si>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mt07aco020l</t>
  </si>
  <si>
    <t xml:space="preserve">Ud</t>
  </si>
  <si>
    <t xml:space="preserve">Separador homologado para muros pantalla.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</si>
  <si>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</si>
  <si>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</si>
  <si>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</si>
  <si>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</si>
  <si>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</si>
  <si>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</si>
  <si>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mt10haf010nfa</t>
  </si>
  <si>
    <t xml:space="preserve">m³</t>
  </si>
  <si>
    <t xml:space="preserve">Hormigón HA-25/F/20/IIa, fabricado en central.</t>
  </si>
  <si>
    <t xml:space="preserve">Subtotal materiales:</t>
  </si>
  <si>
    <t xml:space="preserve">Equipo y maquinaria</t>
  </si>
  <si>
    <t xml:space="preserve">mq03pae062a</t>
  </si>
  <si>
    <t xml:space="preserve">h</t>
  </si>
  <si>
    <t xml:space="preserve">Maquinaria para ejecución de muros pantalla "PANTALLAX" y excavaciones.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</si>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</sst>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51.8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0.090000</v>
      </c>
      <c r="H10" s="11">
        <f ca="1">ROUND(INDIRECT(ADDRESS(ROW()+(0), COLUMN()+(-2), 1))*INDIRECT(ADDRESS(ROW()+(0), COLUMN()+(-1), 1)), 2)</f>
        <v>0.180000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30.000000</v>
      </c>
      <c r="G11" s="11">
        <v>0.810000</v>
      </c>
      <c r="H11" s="11">
        <f ca="1">ROUND(INDIRECT(ADDRESS(ROW()+(0), COLUMN()+(-2), 1))*INDIRECT(ADDRESS(ROW()+(0), COLUMN()+(-1), 1)), 2)</f>
        <v>24.300000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0.180000</v>
      </c>
      <c r="G12" s="11">
        <v>1.100000</v>
      </c>
      <c r="H12" s="11">
        <f ca="1">ROUND(INDIRECT(ADDRESS(ROW()+(0), COLUMN()+(-2), 1))*INDIRECT(ADDRESS(ROW()+(0), COLUMN()+(-1), 1)), 2)</f>
        <v>0.200000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0.506000</v>
      </c>
      <c r="G13" s="13">
        <v>80.880000</v>
      </c>
      <c r="H13" s="13">
        <f ca="1">ROUND(INDIRECT(ADDRESS(ROW()+(0), COLUMN()+(-2), 1))*INDIRECT(ADDRESS(ROW()+(0), COLUMN()+(-1), 1)), 2)</f>
        <v>40.930000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65.610000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24.0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0.468000</v>
      </c>
      <c r="G16" s="13">
        <v>54.000000</v>
      </c>
      <c r="H16" s="13">
        <f ca="1">ROUND(INDIRECT(ADDRESS(ROW()+(0), COLUMN()+(-2), 1))*INDIRECT(ADDRESS(ROW()+(0), COLUMN()+(-1), 1)), 2)</f>
        <v>25.270000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25.270000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0.186000</v>
      </c>
      <c r="G19" s="11">
        <v>18.420000</v>
      </c>
      <c r="H19" s="11">
        <f ca="1">ROUND(INDIRECT(ADDRESS(ROW()+(0), COLUMN()+(-2), 1))*INDIRECT(ADDRESS(ROW()+(0), COLUMN()+(-1), 1)), 2)</f>
        <v>3.430000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0.186000</v>
      </c>
      <c r="G20" s="11">
        <v>17.250000</v>
      </c>
      <c r="H20" s="11">
        <f ca="1">ROUND(INDIRECT(ADDRESS(ROW()+(0), COLUMN()+(-2), 1))*INDIRECT(ADDRESS(ROW()+(0), COLUMN()+(-1), 1)), 2)</f>
        <v>3.210000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0">
        <v>0.126000</v>
      </c>
      <c r="G21" s="11">
        <v>18.420000</v>
      </c>
      <c r="H21" s="11">
        <f ca="1">ROUND(INDIRECT(ADDRESS(ROW()+(0), COLUMN()+(-2), 1))*INDIRECT(ADDRESS(ROW()+(0), COLUMN()+(-1), 1)), 2)</f>
        <v>2.320000</v>
      </c>
    </row>
    <row r="22" spans="1:8" ht="24.00" thickBot="1" customHeight="1">
      <c r="A22" s="1" t="s">
        <v>40</v>
      </c>
      <c r="B22" s="1"/>
      <c r="C22" s="9" t="s">
        <v>41</v>
      </c>
      <c r="D22" s="9"/>
      <c r="E22" s="1" t="s">
        <v>42</v>
      </c>
      <c r="F22" s="12">
        <v>0.502000</v>
      </c>
      <c r="G22" s="13">
        <v>17.250000</v>
      </c>
      <c r="H22" s="13">
        <f ca="1">ROUND(INDIRECT(ADDRESS(ROW()+(0), COLUMN()+(-2), 1))*INDIRECT(ADDRESS(ROW()+(0), COLUMN()+(-1), 1)), 2)</f>
        <v>8.660000</v>
      </c>
    </row>
    <row r="23" spans="1:8" ht="13.50" thickBot="1" customHeight="1">
      <c r="A23" s="14"/>
      <c r="B23" s="14"/>
      <c r="C23" s="14"/>
      <c r="D23" s="14"/>
      <c r="E23" s="14"/>
      <c r="F23" s="8" t="s">
        <v>43</v>
      </c>
      <c r="G23" s="8"/>
      <c r="H23" s="16">
        <f ca="1">ROUND(SUM(INDIRECT(ADDRESS(ROW()+(-1), COLUMN()+(0), 1)),INDIRECT(ADDRESS(ROW()+(-2), COLUMN()+(0), 1)),INDIRECT(ADDRESS(ROW()+(-3), COLUMN()+(0), 1)),INDIRECT(ADDRESS(ROW()+(-4), COLUMN()+(0), 1))), 2)</f>
        <v>17.620000</v>
      </c>
    </row>
    <row r="24" spans="1:8" ht="13.50" thickBot="1" customHeight="1">
      <c r="A24" s="14">
        <v>4.000000</v>
      </c>
      <c r="B24" s="14"/>
      <c r="C24" s="14"/>
      <c r="D24" s="14"/>
      <c r="E24" s="17" t="s">
        <v>44</v>
      </c>
      <c r="F24" s="17"/>
      <c r="G24" s="14"/>
      <c r="H24" s="14"/>
    </row>
    <row r="25" spans="1:8" ht="13.50" thickBot="1" customHeight="1">
      <c r="A25" s="18"/>
      <c r="B25" s="18"/>
      <c r="C25" s="19" t="s">
        <v>45</v>
      </c>
      <c r="D25" s="19"/>
      <c r="E25" s="18" t="s">
        <v>46</v>
      </c>
      <c r="F25" s="12">
        <v>2.000000</v>
      </c>
      <c r="G25" s="13">
        <f ca="1">ROUND(SUM(INDIRECT(ADDRESS(ROW()+(-2), COLUMN()+(1), 1)),INDIRECT(ADDRESS(ROW()+(-8), COLUMN()+(1), 1)),INDIRECT(ADDRESS(ROW()+(-11), COLUMN()+(1), 1))), 2)</f>
        <v>108.500000</v>
      </c>
      <c r="H25" s="13">
        <f ca="1">ROUND(INDIRECT(ADDRESS(ROW()+(0), COLUMN()+(-2), 1))*INDIRECT(ADDRESS(ROW()+(0), COLUMN()+(-1), 1))/100, 2)</f>
        <v>2.170000</v>
      </c>
    </row>
    <row r="26" spans="1:8" ht="13.50" thickBot="1" customHeight="1">
      <c r="A26" s="20" t="s">
        <v>47</v>
      </c>
      <c r="B26" s="20"/>
      <c r="C26" s="21"/>
      <c r="D26" s="21"/>
      <c r="E26" s="22"/>
      <c r="F26" s="23" t="s">
        <v>48</v>
      </c>
      <c r="G26" s="24"/>
      <c r="H26" s="25">
        <f ca="1">ROUND(SUM(INDIRECT(ADDRESS(ROW()+(-1), COLUMN()+(0), 1)),INDIRECT(ADDRESS(ROW()+(-3), COLUMN()+(0), 1)),INDIRECT(ADDRESS(ROW()+(-9), COLUMN()+(0), 1)),INDIRECT(ADDRESS(ROW()+(-12), COLUMN()+(0), 1))), 2)</f>
        <v>110.670000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620079" right="0.472441" top="0.472441" bottom="0.472441" header="0.0" footer="0.0"/>
  <pageSetup paperSize="9" orientation="portrait"/>
  <rowBreaks count="0" manualBreakCount="0">
    </rowBreaks>
</worksheet>
</file>