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<sst xmlns="http://schemas.openxmlformats.org/spreadsheetml/2006/main" count="52" uniqueCount="52">
  <si>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</si>
  <si>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CPZ010</t>
  </si>
  <si>
    <t xml:space="preserve">m²</t>
  </si>
  <si>
    <t xml:space="preserve">Pilote-pantalla (barrette) de hormigón armado, sin lodos.</t>
  </si>
  <si>
    <r>
      <rPr>
        <sz val="8.25"/>
        <color rgb="FF000000"/>
        <rFont val="Arial"/>
        <family val="2"/>
      </rPr>
      <t xml:space="preserve">Pilote-pantalla (barrette) de hormigón armado de </t>
    </r>
    <r>
      <rPr>
        <b/>
        <sz val="8.25"/>
        <color rgb="FF000000"/>
        <rFont val="Arial"/>
        <family val="2"/>
      </rPr>
      <t xml:space="preserve">30</t>
    </r>
    <r>
      <rPr>
        <sz val="8.25"/>
        <color rgb="FF000000"/>
        <rFont val="Arial"/>
        <family val="2"/>
      </rPr>
      <t xml:space="preserve"> cm de espesor, con una anchura de 80 a 300 cm y hasta </t>
    </r>
    <r>
      <rPr>
        <b/>
        <sz val="8.25"/>
        <color rgb="FF000000"/>
        <rFont val="Arial"/>
        <family val="2"/>
      </rPr>
      <t xml:space="preserve">11</t>
    </r>
    <r>
      <rPr>
        <sz val="8.25"/>
        <color rgb="FF000000"/>
        <rFont val="Arial"/>
        <family val="2"/>
      </rPr>
      <t xml:space="preserve"> m de profundidad, o hasta encontrar roca o capas duras de terreno, en terreno cohesivo estable sin rechazo en el SPT, sin uso de lodos tixotrópicos; realizado con </t>
    </r>
    <r>
      <rPr>
        <b/>
        <sz val="8.25"/>
        <color rgb="FF000000"/>
        <rFont val="Arial"/>
        <family val="2"/>
      </rPr>
      <t xml:space="preserve">hormigón HA-25/F/12/IIa fabricado en central, y vertido desde camión</t>
    </r>
    <r>
      <rPr>
        <sz val="8.25"/>
        <color rgb="FF000000"/>
        <rFont val="Arial"/>
        <family val="2"/>
      </rPr>
      <t xml:space="preserve">, a través de tubo Tremie, y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cuantía </t>
    </r>
    <r>
      <rPr>
        <b/>
        <sz val="8.25"/>
        <color rgb="FF000000"/>
        <rFont val="Arial"/>
        <family val="2"/>
      </rPr>
      <t xml:space="preserve">30</t>
    </r>
    <r>
      <rPr>
        <sz val="8.25"/>
        <color rgb="FF000000"/>
        <rFont val="Arial"/>
        <family val="2"/>
      </rPr>
      <t xml:space="preserve"> kg/m².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</si>
  <si>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</si>
  <si>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</si>
  <si>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</si>
  <si>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</si>
  <si>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</si>
  <si>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</si>
  <si>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</si>
  <si>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mt07aco020l</t>
  </si>
  <si>
    <t xml:space="preserve">Ud</t>
  </si>
  <si>
    <t xml:space="preserve">Separador homologado para muros pantalla.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</si>
  <si>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</si>
  <si>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</si>
  <si>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</si>
  <si>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</si>
  <si>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</si>
  <si>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</si>
  <si>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mt10haf010nba</t>
  </si>
  <si>
    <t xml:space="preserve">m³</t>
  </si>
  <si>
    <t xml:space="preserve">Hormigón HA-25/F/12/IIa, fabricado en central.</t>
  </si>
  <si>
    <t xml:space="preserve">Subtotal materiales:</t>
  </si>
  <si>
    <t xml:space="preserve">Equipo y maquinaria</t>
  </si>
  <si>
    <t xml:space="preserve">mq03pae060gm</t>
  </si>
  <si>
    <t xml:space="preserve">h</t>
  </si>
  <si>
    <t xml:space="preserve">Maquinaria para excavación de muro pantalla de 30 cm de espesor y hasta 11 m de profundidad, excavación sin uso de lodos tixotrópicos, en terreno cohesivo estable sin rechazo en el SPT.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</si>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</sst>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48" customWidth="1"/>
    <col min="4" max="4" width="51.34" customWidth="1"/>
    <col min="5" max="5" width="16.6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2.000000</v>
      </c>
      <c r="F10" s="11">
        <v>0.090000</v>
      </c>
      <c r="G10" s="11">
        <f ca="1">ROUND(INDIRECT(ADDRESS(ROW()+(0), COLUMN()+(-2), 1))*INDIRECT(ADDRESS(ROW()+(0), COLUMN()+(-1), 1)), 2)</f>
        <v>0.180000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30.000000</v>
      </c>
      <c r="F11" s="11">
        <v>0.810000</v>
      </c>
      <c r="G11" s="11">
        <f ca="1">ROUND(INDIRECT(ADDRESS(ROW()+(0), COLUMN()+(-2), 1))*INDIRECT(ADDRESS(ROW()+(0), COLUMN()+(-1), 1)), 2)</f>
        <v>24.300000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0.180000</v>
      </c>
      <c r="F12" s="11">
        <v>1.100000</v>
      </c>
      <c r="G12" s="11">
        <f ca="1">ROUND(INDIRECT(ADDRESS(ROW()+(0), COLUMN()+(-2), 1))*INDIRECT(ADDRESS(ROW()+(0), COLUMN()+(-1), 1)), 2)</f>
        <v>0.200000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2">
        <v>0.385000</v>
      </c>
      <c r="F13" s="13">
        <v>82.880000</v>
      </c>
      <c r="G13" s="13">
        <f ca="1">ROUND(INDIRECT(ADDRESS(ROW()+(0), COLUMN()+(-2), 1))*INDIRECT(ADDRESS(ROW()+(0), COLUMN()+(-1), 1)), 2)</f>
        <v>31.910000</v>
      </c>
    </row>
    <row r="14" spans="1:7" ht="13.50" thickBot="1" customHeight="1">
      <c r="A14" s="14"/>
      <c r="B14" s="14"/>
      <c r="C14" s="14"/>
      <c r="D14" s="14"/>
      <c r="E14" s="8" t="s">
        <v>24</v>
      </c>
      <c r="F14" s="8"/>
      <c r="G14" s="16">
        <f ca="1">ROUND(SUM(INDIRECT(ADDRESS(ROW()+(-1), COLUMN()+(0), 1)),INDIRECT(ADDRESS(ROW()+(-2), COLUMN()+(0), 1)),INDIRECT(ADDRESS(ROW()+(-3), COLUMN()+(0), 1)),INDIRECT(ADDRESS(ROW()+(-4), COLUMN()+(0), 1))), 2)</f>
        <v>56.590000</v>
      </c>
    </row>
    <row r="15" spans="1:7" ht="13.50" thickBot="1" customHeight="1">
      <c r="A15" s="14">
        <v>2.000000</v>
      </c>
      <c r="B15" s="14"/>
      <c r="C15" s="14"/>
      <c r="D15" s="17" t="s">
        <v>25</v>
      </c>
      <c r="E15" s="17"/>
      <c r="F15" s="14"/>
      <c r="G15" s="14"/>
    </row>
    <row r="16" spans="1:7" ht="45.00" thickBot="1" customHeight="1">
      <c r="A16" s="1" t="s">
        <v>26</v>
      </c>
      <c r="B16" s="1"/>
      <c r="C16" s="9" t="s">
        <v>27</v>
      </c>
      <c r="D16" s="1" t="s">
        <v>28</v>
      </c>
      <c r="E16" s="10">
        <v>0.515000</v>
      </c>
      <c r="F16" s="11">
        <v>46.000000</v>
      </c>
      <c r="G16" s="11">
        <f ca="1">ROUND(INDIRECT(ADDRESS(ROW()+(0), COLUMN()+(-2), 1))*INDIRECT(ADDRESS(ROW()+(0), COLUMN()+(-1), 1)), 2)</f>
        <v>23.690000</v>
      </c>
    </row>
    <row r="17" spans="1:7" ht="34.50" thickBot="1" customHeight="1">
      <c r="A17" s="1" t="s">
        <v>29</v>
      </c>
      <c r="B17" s="1"/>
      <c r="C17" s="9" t="s">
        <v>30</v>
      </c>
      <c r="D17" s="1" t="s">
        <v>31</v>
      </c>
      <c r="E17" s="12">
        <v>0.116000</v>
      </c>
      <c r="F17" s="13">
        <v>67.000000</v>
      </c>
      <c r="G17" s="13">
        <f ca="1">ROUND(INDIRECT(ADDRESS(ROW()+(0), COLUMN()+(-2), 1))*INDIRECT(ADDRESS(ROW()+(0), COLUMN()+(-1), 1)), 2)</f>
        <v>7.770000</v>
      </c>
    </row>
    <row r="18" spans="1:7" ht="13.50" thickBot="1" customHeight="1">
      <c r="A18" s="14"/>
      <c r="B18" s="14"/>
      <c r="C18" s="14"/>
      <c r="D18" s="14"/>
      <c r="E18" s="8" t="s">
        <v>32</v>
      </c>
      <c r="F18" s="8"/>
      <c r="G18" s="16">
        <f ca="1">ROUND(SUM(INDIRECT(ADDRESS(ROW()+(-1), COLUMN()+(0), 1)),INDIRECT(ADDRESS(ROW()+(-2), COLUMN()+(0), 1))), 2)</f>
        <v>31.460000</v>
      </c>
    </row>
    <row r="19" spans="1:7" ht="13.50" thickBot="1" customHeight="1">
      <c r="A19" s="14">
        <v>3.000000</v>
      </c>
      <c r="B19" s="14"/>
      <c r="C19" s="14"/>
      <c r="D19" s="17" t="s">
        <v>33</v>
      </c>
      <c r="E19" s="17"/>
      <c r="F19" s="14"/>
      <c r="G19" s="14"/>
    </row>
    <row r="20" spans="1:7" ht="13.50" thickBot="1" customHeight="1">
      <c r="A20" s="1" t="s">
        <v>34</v>
      </c>
      <c r="B20" s="1"/>
      <c r="C20" s="9" t="s">
        <v>35</v>
      </c>
      <c r="D20" s="1" t="s">
        <v>36</v>
      </c>
      <c r="E20" s="10">
        <v>0.205000</v>
      </c>
      <c r="F20" s="11">
        <v>18.420000</v>
      </c>
      <c r="G20" s="11">
        <f ca="1">ROUND(INDIRECT(ADDRESS(ROW()+(0), COLUMN()+(-2), 1))*INDIRECT(ADDRESS(ROW()+(0), COLUMN()+(-1), 1)), 2)</f>
        <v>3.780000</v>
      </c>
    </row>
    <row r="21" spans="1:7" ht="13.50" thickBot="1" customHeight="1">
      <c r="A21" s="1" t="s">
        <v>37</v>
      </c>
      <c r="B21" s="1"/>
      <c r="C21" s="9" t="s">
        <v>38</v>
      </c>
      <c r="D21" s="1" t="s">
        <v>39</v>
      </c>
      <c r="E21" s="10">
        <v>0.205000</v>
      </c>
      <c r="F21" s="11">
        <v>17.250000</v>
      </c>
      <c r="G21" s="11">
        <f ca="1">ROUND(INDIRECT(ADDRESS(ROW()+(0), COLUMN()+(-2), 1))*INDIRECT(ADDRESS(ROW()+(0), COLUMN()+(-1), 1)), 2)</f>
        <v>3.540000</v>
      </c>
    </row>
    <row r="22" spans="1:7" ht="24.00" thickBot="1" customHeight="1">
      <c r="A22" s="1" t="s">
        <v>40</v>
      </c>
      <c r="B22" s="1"/>
      <c r="C22" s="9" t="s">
        <v>41</v>
      </c>
      <c r="D22" s="1" t="s">
        <v>42</v>
      </c>
      <c r="E22" s="10">
        <v>0.105000</v>
      </c>
      <c r="F22" s="11">
        <v>18.420000</v>
      </c>
      <c r="G22" s="11">
        <f ca="1">ROUND(INDIRECT(ADDRESS(ROW()+(0), COLUMN()+(-2), 1))*INDIRECT(ADDRESS(ROW()+(0), COLUMN()+(-1), 1)), 2)</f>
        <v>1.930000</v>
      </c>
    </row>
    <row r="23" spans="1:7" ht="24.00" thickBot="1" customHeight="1">
      <c r="A23" s="1" t="s">
        <v>43</v>
      </c>
      <c r="B23" s="1"/>
      <c r="C23" s="9" t="s">
        <v>44</v>
      </c>
      <c r="D23" s="1" t="s">
        <v>45</v>
      </c>
      <c r="E23" s="12">
        <v>0.420000</v>
      </c>
      <c r="F23" s="13">
        <v>17.250000</v>
      </c>
      <c r="G23" s="13">
        <f ca="1">ROUND(INDIRECT(ADDRESS(ROW()+(0), COLUMN()+(-2), 1))*INDIRECT(ADDRESS(ROW()+(0), COLUMN()+(-1), 1)), 2)</f>
        <v>7.250000</v>
      </c>
    </row>
    <row r="24" spans="1:7" ht="13.50" thickBot="1" customHeight="1">
      <c r="A24" s="14"/>
      <c r="B24" s="14"/>
      <c r="C24" s="14"/>
      <c r="D24" s="14"/>
      <c r="E24" s="8" t="s">
        <v>46</v>
      </c>
      <c r="F24" s="8"/>
      <c r="G24" s="16">
        <f ca="1">ROUND(SUM(INDIRECT(ADDRESS(ROW()+(-1), COLUMN()+(0), 1)),INDIRECT(ADDRESS(ROW()+(-2), COLUMN()+(0), 1)),INDIRECT(ADDRESS(ROW()+(-3), COLUMN()+(0), 1)),INDIRECT(ADDRESS(ROW()+(-4), COLUMN()+(0), 1))), 2)</f>
        <v>16.500000</v>
      </c>
    </row>
    <row r="25" spans="1:7" ht="13.50" thickBot="1" customHeight="1">
      <c r="A25" s="14">
        <v>4.000000</v>
      </c>
      <c r="B25" s="14"/>
      <c r="C25" s="14"/>
      <c r="D25" s="17" t="s">
        <v>47</v>
      </c>
      <c r="E25" s="17"/>
      <c r="F25" s="14"/>
      <c r="G25" s="14"/>
    </row>
    <row r="26" spans="1:7" ht="13.50" thickBot="1" customHeight="1">
      <c r="A26" s="18"/>
      <c r="B26" s="18"/>
      <c r="C26" s="19" t="s">
        <v>48</v>
      </c>
      <c r="D26" s="18" t="s">
        <v>49</v>
      </c>
      <c r="E26" s="12">
        <v>2.000000</v>
      </c>
      <c r="F26" s="13">
        <f ca="1">ROUND(SUM(INDIRECT(ADDRESS(ROW()+(-2), COLUMN()+(1), 1)),INDIRECT(ADDRESS(ROW()+(-8), COLUMN()+(1), 1)),INDIRECT(ADDRESS(ROW()+(-12), COLUMN()+(1), 1))), 2)</f>
        <v>104.550000</v>
      </c>
      <c r="G26" s="13">
        <f ca="1">ROUND(INDIRECT(ADDRESS(ROW()+(0), COLUMN()+(-2), 1))*INDIRECT(ADDRESS(ROW()+(0), COLUMN()+(-1), 1))/100, 2)</f>
        <v>2.090000</v>
      </c>
    </row>
    <row r="27" spans="1:7" ht="13.50" thickBot="1" customHeight="1">
      <c r="A27" s="20" t="s">
        <v>50</v>
      </c>
      <c r="B27" s="20"/>
      <c r="C27" s="21"/>
      <c r="D27" s="22"/>
      <c r="E27" s="23" t="s">
        <v>51</v>
      </c>
      <c r="F27" s="24"/>
      <c r="G27" s="25">
        <f ca="1">ROUND(SUM(INDIRECT(ADDRESS(ROW()+(-1), COLUMN()+(0), 1)),INDIRECT(ADDRESS(ROW()+(-3), COLUMN()+(0), 1)),INDIRECT(ADDRESS(ROW()+(-9), COLUMN()+(0), 1)),INDIRECT(ADDRESS(ROW()+(-13), COLUMN()+(0), 1))), 2)</f>
        <v>106.640000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620079" right="0.472441" top="0.472441" bottom="0.472441" header="0.0" footer="0.0"/>
  <pageSetup paperSize="9" orientation="portrait"/>
  <rowBreaks count="0" manualBreakCount="0">
    </rowBreaks>
</worksheet>
</file>