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<sst xmlns="http://schemas.openxmlformats.org/spreadsheetml/2006/main" count="98" uniqueCount="98">
  <si>
    <t xml:space="preserve"/>
  </si>
  <si>
    <t xml:space="preserve">EMF030</t>
  </si>
  <si>
    <t xml:space="preserve">m²</t>
  </si>
  <si>
    <t xml:space="preserve">Forjado de viguetas de madera y entrevigado de revoltón cerámico.</t>
  </si>
  <si>
    <r>
      <rPr>
        <sz val="8.25"/>
        <color rgb="FF000000"/>
        <rFont val="Arial"/>
        <family val="2"/>
      </rPr>
      <t xml:space="preserve">Forjado tradicional con un intereje de </t>
    </r>
    <r>
      <rPr>
        <b/>
        <sz val="8.25"/>
        <color rgb="FF000000"/>
        <rFont val="Arial"/>
        <family val="2"/>
      </rPr>
      <t xml:space="preserve">50</t>
    </r>
    <r>
      <rPr>
        <sz val="8.25"/>
        <color rgb="FF000000"/>
        <rFont val="Arial"/>
        <family val="2"/>
      </rPr>
      <t xml:space="preserve"> cm, compuesto por </t>
    </r>
    <r>
      <rPr>
        <b/>
        <sz val="8.25"/>
        <color rgb="FF000000"/>
        <rFont val="Arial"/>
        <family val="2"/>
      </rPr>
      <t xml:space="preserve">viguetas de madera aserrada de abeto (Abies alba), de 10x20 a 15x25 cm de sección y hasta 6 m de longitud, calidad estructural S10, clase resistente C24, protección de la madera con clase de penetración NP2, trabajada en taller</t>
    </r>
    <r>
      <rPr>
        <sz val="8.25"/>
        <color rgb="FF000000"/>
        <rFont val="Arial"/>
        <family val="2"/>
      </rPr>
      <t xml:space="preserve"> colocadas mediante </t>
    </r>
    <r>
      <rPr>
        <b/>
        <sz val="8.25"/>
        <color rgb="FF000000"/>
        <rFont val="Arial"/>
        <family val="2"/>
      </rPr>
      <t xml:space="preserve">apoyo sobre elemento estructural</t>
    </r>
    <r>
      <rPr>
        <sz val="8.25"/>
        <color rgb="FF000000"/>
        <rFont val="Arial"/>
        <family val="2"/>
      </rPr>
      <t xml:space="preserve">, entrevigado de revoltón de </t>
    </r>
    <r>
      <rPr>
        <b/>
        <sz val="8.25"/>
        <color rgb="FF000000"/>
        <rFont val="Arial"/>
        <family val="2"/>
      </rPr>
      <t xml:space="preserve">una rosca de ladrillo cerámico cara vista macizo de elaboración manual (tejar), rojo, 24x11,5x3,5 cm, recibido con mortero de cemento industrial, color gris, M-7,5, suministrado a granel</t>
    </r>
    <r>
      <rPr>
        <sz val="8.25"/>
        <color rgb="FF000000"/>
        <rFont val="Arial"/>
        <family val="2"/>
      </rPr>
      <t xml:space="preserve">;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cuantía </t>
    </r>
    <r>
      <rPr>
        <b/>
        <sz val="8.25"/>
        <color rgb="FF000000"/>
        <rFont val="Arial"/>
        <family val="2"/>
      </rPr>
      <t xml:space="preserve">1,1</t>
    </r>
    <r>
      <rPr>
        <sz val="8.25"/>
        <color rgb="FF000000"/>
        <rFont val="Arial"/>
        <family val="2"/>
      </rPr>
      <t xml:space="preserve"> kg/m², </t>
    </r>
    <r>
      <rPr>
        <b/>
        <sz val="8.25"/>
        <color rgb="FF000000"/>
        <rFont val="Arial"/>
        <family val="2"/>
      </rPr>
      <t xml:space="preserve">y malla electrosoldada ME 20x20 Ø 5-5 B 500 T 6x2,20 UNE-EN 10080</t>
    </r>
    <r>
      <rPr>
        <sz val="8.25"/>
        <color rgb="FF000000"/>
        <rFont val="Arial"/>
        <family val="2"/>
      </rPr>
      <t xml:space="preserve">, en capa de compresión de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cm de espesor de </t>
    </r>
    <r>
      <rPr>
        <b/>
        <sz val="8.25"/>
        <color rgb="FF000000"/>
        <rFont val="Arial"/>
        <family val="2"/>
      </rPr>
      <t xml:space="preserve">hormigón ligero HLE-25/F/8/IIa, serie Ultra Series Ligero "LAFARGE", densidad 1800 kg/m³, (cantidad mínima de cemento 275 kg/m³), fabricado en central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</si>
  <si>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</si>
  <si>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</si>
  <si>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</si>
  <si>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</si>
  <si>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</si>
  <si>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</si>
  <si>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</si>
  <si>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</si>
  <si>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</si>
  <si>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</si>
  <si>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</si>
  <si>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</si>
  <si>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</si>
  <si>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</si>
  <si>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</si>
  <si>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</si>
  <si>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mt07mee018fd</t>
  </si>
  <si>
    <t xml:space="preserve">m³</t>
  </si>
  <si>
    <t xml:space="preserve">Madera aserrada de abeto (Abies alba) con acabado cepillado, para vigueta de 10x20 a 15x25 cm de sección y hasta 6 m de longitud, para aplicaciones estructurales, calidad estructural S10 según DIN 4074, clase resistente C24 según UNE-EN 338 y UNE-EN 1912 y protección frente a agentes bióticos que se corresponde con la clase de penetración NP2 (3 mm en las caras laterales de la albura) según UNE-EN 351-1, trabajada en taller.</t>
  </si>
  <si>
    <t xml:space="preserve">mt05mte010a</t>
  </si>
  <si>
    <t xml:space="preserve">Ud</t>
  </si>
  <si>
    <t xml:space="preserve">Ladrillo cerámico cara vista macizo de elaboración manual (tejar), rojo, 24x11,5x3,5 cm, según UNE-EN 771-1.</t>
  </si>
  <si>
    <t xml:space="preserve">mt08aaa010a</t>
  </si>
  <si>
    <t xml:space="preserve">m³</t>
  </si>
  <si>
    <t xml:space="preserve">Agua.</t>
  </si>
  <si>
    <t xml:space="preserve">mt09mif010db</t>
  </si>
  <si>
    <t xml:space="preserve">t</t>
  </si>
  <si>
    <t xml:space="preserve">Mortero industrial para albañilería, de cemento, color gris, categoría M-7,5 (resistencia a compresión 7,5 N/mm²), suministrado a granel, según UNE-EN 998-2.</t>
  </si>
  <si>
    <t xml:space="preserve">mt07aco020o</t>
  </si>
  <si>
    <t xml:space="preserve">Ud</t>
  </si>
  <si>
    <t xml:space="preserve">Separador homologado para malla electrosoldada.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</si>
  <si>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</si>
  <si>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</si>
  <si>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</si>
  <si>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</si>
  <si>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</si>
  <si>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</si>
  <si>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mt07ame010d</t>
  </si>
  <si>
    <t xml:space="preserve">m²</t>
  </si>
  <si>
    <t xml:space="preserve">Malla electrosoldada ME 20x20 Ø 5-5 B 500 T 6x2,20 UNE-EN 10080.</t>
  </si>
  <si>
    <t xml:space="preserve">mt10hal100b</t>
  </si>
  <si>
    <t xml:space="preserve">m³</t>
  </si>
  <si>
    <t xml:space="preserve">Hormigón ligero estructural HLE-25/F/8/IIa, serie Ultra Series Ligero "LAFARGE", de 1800 kg/m³ de densidad, cantidad mínima de cemento 275 kg/m³, fabricado en central.</t>
  </si>
  <si>
    <t xml:space="preserve">Subtotal materiales:</t>
  </si>
  <si>
    <t xml:space="preserve">Equipo y maquinaria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</si>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</sst>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2.19" customWidth="1"/>
    <col min="6" max="6" width="1.87" customWidth="1"/>
    <col min="7" max="7" width="12.75" customWidth="1"/>
    <col min="8" max="8" width="1.53" customWidth="1"/>
    <col min="9" max="9" width="12.7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71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/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0.040000</v>
      </c>
      <c r="G10" s="10"/>
      <c r="H10" s="10"/>
      <c r="I10" s="11">
        <v>4.390000</v>
      </c>
      <c r="J10" s="11">
        <f ca="1">ROUND(INDIRECT(ADDRESS(ROW()+(0), COLUMN()+(-4), 1))*INDIRECT(ADDRESS(ROW()+(0), COLUMN()+(-1), 1)), 2)</f>
        <v>0.180000</v>
      </c>
    </row>
    <row r="11" spans="1:10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0.045000</v>
      </c>
      <c r="G11" s="10"/>
      <c r="H11" s="10"/>
      <c r="I11" s="11">
        <v>1.300000</v>
      </c>
      <c r="J11" s="11">
        <f ca="1">ROUND(INDIRECT(ADDRESS(ROW()+(0), COLUMN()+(-4), 1))*INDIRECT(ADDRESS(ROW()+(0), COLUMN()+(-1), 1)), 2)</f>
        <v>0.060000</v>
      </c>
    </row>
    <row r="12" spans="1:10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0.013000</v>
      </c>
      <c r="G12" s="10"/>
      <c r="H12" s="10"/>
      <c r="I12" s="11">
        <v>13.370000</v>
      </c>
      <c r="J12" s="11">
        <f ca="1">ROUND(INDIRECT(ADDRESS(ROW()+(0), COLUMN()+(-4), 1))*INDIRECT(ADDRESS(ROW()+(0), COLUMN()+(-1), 1)), 2)</f>
        <v>0.170000</v>
      </c>
    </row>
    <row r="13" spans="1:10" ht="87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0.075000</v>
      </c>
      <c r="G13" s="10"/>
      <c r="H13" s="10"/>
      <c r="I13" s="11">
        <v>449.830000</v>
      </c>
      <c r="J13" s="11">
        <f ca="1">ROUND(INDIRECT(ADDRESS(ROW()+(0), COLUMN()+(-4), 1))*INDIRECT(ADDRESS(ROW()+(0), COLUMN()+(-1), 1)), 2)</f>
        <v>33.740000</v>
      </c>
    </row>
    <row r="14" spans="1:10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0">
        <v>28.220000</v>
      </c>
      <c r="G14" s="10"/>
      <c r="H14" s="10"/>
      <c r="I14" s="11">
        <v>0.350000</v>
      </c>
      <c r="J14" s="11">
        <f ca="1">ROUND(INDIRECT(ADDRESS(ROW()+(0), COLUMN()+(-4), 1))*INDIRECT(ADDRESS(ROW()+(0), COLUMN()+(-1), 1)), 2)</f>
        <v>9.880000</v>
      </c>
    </row>
    <row r="15" spans="1:10" ht="13.5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0">
        <v>0.004000</v>
      </c>
      <c r="G15" s="10"/>
      <c r="H15" s="10"/>
      <c r="I15" s="11">
        <v>1.500000</v>
      </c>
      <c r="J15" s="11">
        <f ca="1">ROUND(INDIRECT(ADDRESS(ROW()+(0), COLUMN()+(-4), 1))*INDIRECT(ADDRESS(ROW()+(0), COLUMN()+(-1), 1)), 2)</f>
        <v>0.010000</v>
      </c>
    </row>
    <row r="16" spans="1:10" ht="34.5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0">
        <v>0.007000</v>
      </c>
      <c r="G16" s="10"/>
      <c r="H16" s="10"/>
      <c r="I16" s="11">
        <v>30.300000</v>
      </c>
      <c r="J16" s="11">
        <f ca="1">ROUND(INDIRECT(ADDRESS(ROW()+(0), COLUMN()+(-4), 1))*INDIRECT(ADDRESS(ROW()+(0), COLUMN()+(-1), 1)), 2)</f>
        <v>0.210000</v>
      </c>
    </row>
    <row r="17" spans="1:10" ht="13.50" thickBot="1" customHeight="1">
      <c r="A17" s="1" t="s">
        <v>33</v>
      </c>
      <c r="B17" s="1"/>
      <c r="C17" s="9" t="s">
        <v>34</v>
      </c>
      <c r="D17" s="9"/>
      <c r="E17" s="1" t="s">
        <v>35</v>
      </c>
      <c r="F17" s="10">
        <v>1.000000</v>
      </c>
      <c r="G17" s="10"/>
      <c r="H17" s="10"/>
      <c r="I17" s="11">
        <v>0.080000</v>
      </c>
      <c r="J17" s="11">
        <f ca="1">ROUND(INDIRECT(ADDRESS(ROW()+(0), COLUMN()+(-4), 1))*INDIRECT(ADDRESS(ROW()+(0), COLUMN()+(-1), 1)), 2)</f>
        <v>0.080000</v>
      </c>
    </row>
    <row r="18" spans="1:10" ht="24.00" thickBot="1" customHeight="1">
      <c r="A18" s="1" t="s">
        <v>36</v>
      </c>
      <c r="B18" s="1"/>
      <c r="C18" s="9" t="s">
        <v>37</v>
      </c>
      <c r="D18" s="9"/>
      <c r="E18" s="1" t="s">
        <v>38</v>
      </c>
      <c r="F18" s="10">
        <v>1.100000</v>
      </c>
      <c r="G18" s="10"/>
      <c r="H18" s="10"/>
      <c r="I18" s="11">
        <v>0.810000</v>
      </c>
      <c r="J18" s="11">
        <f ca="1">ROUND(INDIRECT(ADDRESS(ROW()+(0), COLUMN()+(-4), 1))*INDIRECT(ADDRESS(ROW()+(0), COLUMN()+(-1), 1)), 2)</f>
        <v>0.890000</v>
      </c>
    </row>
    <row r="19" spans="1:10" ht="13.50" thickBot="1" customHeight="1">
      <c r="A19" s="1" t="s">
        <v>39</v>
      </c>
      <c r="B19" s="1"/>
      <c r="C19" s="9" t="s">
        <v>40</v>
      </c>
      <c r="D19" s="9"/>
      <c r="E19" s="1" t="s">
        <v>41</v>
      </c>
      <c r="F19" s="10">
        <v>0.015000</v>
      </c>
      <c r="G19" s="10"/>
      <c r="H19" s="10"/>
      <c r="I19" s="11">
        <v>1.100000</v>
      </c>
      <c r="J19" s="11">
        <f ca="1">ROUND(INDIRECT(ADDRESS(ROW()+(0), COLUMN()+(-4), 1))*INDIRECT(ADDRESS(ROW()+(0), COLUMN()+(-1), 1)), 2)</f>
        <v>0.020000</v>
      </c>
    </row>
    <row r="20" spans="1:10" ht="24.00" thickBot="1" customHeight="1">
      <c r="A20" s="1" t="s">
        <v>42</v>
      </c>
      <c r="B20" s="1"/>
      <c r="C20" s="9" t="s">
        <v>43</v>
      </c>
      <c r="D20" s="9"/>
      <c r="E20" s="1" t="s">
        <v>44</v>
      </c>
      <c r="F20" s="10">
        <v>1.100000</v>
      </c>
      <c r="G20" s="10"/>
      <c r="H20" s="10"/>
      <c r="I20" s="11">
        <v>1.350000</v>
      </c>
      <c r="J20" s="11">
        <f ca="1">ROUND(INDIRECT(ADDRESS(ROW()+(0), COLUMN()+(-4), 1))*INDIRECT(ADDRESS(ROW()+(0), COLUMN()+(-1), 1)), 2)</f>
        <v>1.490000</v>
      </c>
    </row>
    <row r="21" spans="1:10" ht="34.50" thickBot="1" customHeight="1">
      <c r="A21" s="1" t="s">
        <v>45</v>
      </c>
      <c r="B21" s="1"/>
      <c r="C21" s="9" t="s">
        <v>46</v>
      </c>
      <c r="D21" s="9"/>
      <c r="E21" s="1" t="s">
        <v>47</v>
      </c>
      <c r="F21" s="12">
        <v>0.149000</v>
      </c>
      <c r="G21" s="12"/>
      <c r="H21" s="12"/>
      <c r="I21" s="13">
        <v>206.210000</v>
      </c>
      <c r="J21" s="13">
        <f ca="1">ROUND(INDIRECT(ADDRESS(ROW()+(0), COLUMN()+(-4), 1))*INDIRECT(ADDRESS(ROW()+(0), COLUMN()+(-1), 1)), 2)</f>
        <v>30.730000</v>
      </c>
    </row>
    <row r="22" spans="1:10" ht="13.50" thickBot="1" customHeight="1">
      <c r="A22" s="14"/>
      <c r="B22" s="14"/>
      <c r="C22" s="14"/>
      <c r="D22" s="14"/>
      <c r="E22" s="14"/>
      <c r="F22" s="8" t="s">
        <v>48</v>
      </c>
      <c r="G22" s="8"/>
      <c r="H22" s="8"/>
      <c r="I22" s="8"/>
      <c r="J22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77.460000</v>
      </c>
    </row>
    <row r="23" spans="1:10" ht="13.50" thickBot="1" customHeight="1">
      <c r="A23" s="14">
        <v>2.000000</v>
      </c>
      <c r="B23" s="14"/>
      <c r="C23" s="14"/>
      <c r="D23" s="14"/>
      <c r="E23" s="17" t="s">
        <v>49</v>
      </c>
      <c r="F23" s="17"/>
      <c r="G23" s="17"/>
      <c r="H23" s="17"/>
      <c r="I23" s="14"/>
      <c r="J23" s="14"/>
    </row>
    <row r="24" spans="1:10" ht="24.00" thickBot="1" customHeight="1">
      <c r="A24" s="1" t="s">
        <v>50</v>
      </c>
      <c r="B24" s="1"/>
      <c r="C24" s="9" t="s">
        <v>51</v>
      </c>
      <c r="D24" s="9"/>
      <c r="E24" s="1" t="s">
        <v>52</v>
      </c>
      <c r="F24" s="12">
        <v>0.242000</v>
      </c>
      <c r="G24" s="12"/>
      <c r="H24" s="12"/>
      <c r="I24" s="13">
        <v>1.730000</v>
      </c>
      <c r="J24" s="13">
        <f ca="1">ROUND(INDIRECT(ADDRESS(ROW()+(0), COLUMN()+(-4), 1))*INDIRECT(ADDRESS(ROW()+(0), COLUMN()+(-1), 1)), 2)</f>
        <v>0.420000</v>
      </c>
    </row>
    <row r="25" spans="1:10" ht="13.50" thickBot="1" customHeight="1">
      <c r="A25" s="14"/>
      <c r="B25" s="14"/>
      <c r="C25" s="14"/>
      <c r="D25" s="14"/>
      <c r="E25" s="14"/>
      <c r="F25" s="8" t="s">
        <v>53</v>
      </c>
      <c r="G25" s="8"/>
      <c r="H25" s="8"/>
      <c r="I25" s="8"/>
      <c r="J25" s="16">
        <f ca="1">ROUND(SUM(INDIRECT(ADDRESS(ROW()+(-1), COLUMN()+(0), 1))), 2)</f>
        <v>0.420000</v>
      </c>
    </row>
    <row r="26" spans="1:10" ht="13.50" thickBot="1" customHeight="1">
      <c r="A26" s="14">
        <v>3.000000</v>
      </c>
      <c r="B26" s="14"/>
      <c r="C26" s="14"/>
      <c r="D26" s="14"/>
      <c r="E26" s="17" t="s">
        <v>54</v>
      </c>
      <c r="F26" s="17"/>
      <c r="G26" s="17"/>
      <c r="H26" s="17"/>
      <c r="I26" s="14"/>
      <c r="J26" s="14"/>
    </row>
    <row r="27" spans="1:10" ht="13.50" thickBot="1" customHeight="1">
      <c r="A27" s="1" t="s">
        <v>55</v>
      </c>
      <c r="B27" s="1"/>
      <c r="C27" s="9" t="s">
        <v>56</v>
      </c>
      <c r="D27" s="9"/>
      <c r="E27" s="1" t="s">
        <v>57</v>
      </c>
      <c r="F27" s="10">
        <v>0.624000</v>
      </c>
      <c r="G27" s="10"/>
      <c r="H27" s="10"/>
      <c r="I27" s="11">
        <v>18.420000</v>
      </c>
      <c r="J27" s="11">
        <f ca="1">ROUND(INDIRECT(ADDRESS(ROW()+(0), COLUMN()+(-4), 1))*INDIRECT(ADDRESS(ROW()+(0), COLUMN()+(-1), 1)), 2)</f>
        <v>11.490000</v>
      </c>
    </row>
    <row r="28" spans="1:10" ht="13.50" thickBot="1" customHeight="1">
      <c r="A28" s="1" t="s">
        <v>58</v>
      </c>
      <c r="B28" s="1"/>
      <c r="C28" s="9" t="s">
        <v>59</v>
      </c>
      <c r="D28" s="9"/>
      <c r="E28" s="1" t="s">
        <v>60</v>
      </c>
      <c r="F28" s="10">
        <v>0.374000</v>
      </c>
      <c r="G28" s="10"/>
      <c r="H28" s="10"/>
      <c r="I28" s="11">
        <v>17.250000</v>
      </c>
      <c r="J28" s="11">
        <f ca="1">ROUND(INDIRECT(ADDRESS(ROW()+(0), COLUMN()+(-4), 1))*INDIRECT(ADDRESS(ROW()+(0), COLUMN()+(-1), 1)), 2)</f>
        <v>6.450000</v>
      </c>
    </row>
    <row r="29" spans="1:10" ht="13.50" thickBot="1" customHeight="1">
      <c r="A29" s="1" t="s">
        <v>61</v>
      </c>
      <c r="B29" s="1"/>
      <c r="C29" s="9" t="s">
        <v>62</v>
      </c>
      <c r="D29" s="9"/>
      <c r="E29" s="1" t="s">
        <v>63</v>
      </c>
      <c r="F29" s="10">
        <v>1.111000</v>
      </c>
      <c r="G29" s="10"/>
      <c r="H29" s="10"/>
      <c r="I29" s="11">
        <v>17.540000</v>
      </c>
      <c r="J29" s="11">
        <f ca="1">ROUND(INDIRECT(ADDRESS(ROW()+(0), COLUMN()+(-4), 1))*INDIRECT(ADDRESS(ROW()+(0), COLUMN()+(-1), 1)), 2)</f>
        <v>19.490000</v>
      </c>
    </row>
    <row r="30" spans="1:10" ht="13.50" thickBot="1" customHeight="1">
      <c r="A30" s="1" t="s">
        <v>64</v>
      </c>
      <c r="B30" s="1"/>
      <c r="C30" s="9" t="s">
        <v>65</v>
      </c>
      <c r="D30" s="9"/>
      <c r="E30" s="1" t="s">
        <v>66</v>
      </c>
      <c r="F30" s="10">
        <v>0.564000</v>
      </c>
      <c r="G30" s="10"/>
      <c r="H30" s="10"/>
      <c r="I30" s="11">
        <v>16.160000</v>
      </c>
      <c r="J30" s="11">
        <f ca="1">ROUND(INDIRECT(ADDRESS(ROW()+(0), COLUMN()+(-4), 1))*INDIRECT(ADDRESS(ROW()+(0), COLUMN()+(-1), 1)), 2)</f>
        <v>9.110000</v>
      </c>
    </row>
    <row r="31" spans="1:10" ht="13.50" thickBot="1" customHeight="1">
      <c r="A31" s="1" t="s">
        <v>67</v>
      </c>
      <c r="B31" s="1"/>
      <c r="C31" s="9" t="s">
        <v>68</v>
      </c>
      <c r="D31" s="9"/>
      <c r="E31" s="1" t="s">
        <v>69</v>
      </c>
      <c r="F31" s="10">
        <v>0.041000</v>
      </c>
      <c r="G31" s="10"/>
      <c r="H31" s="10"/>
      <c r="I31" s="11">
        <v>18.420000</v>
      </c>
      <c r="J31" s="11">
        <f ca="1">ROUND(INDIRECT(ADDRESS(ROW()+(0), COLUMN()+(-4), 1))*INDIRECT(ADDRESS(ROW()+(0), COLUMN()+(-1), 1)), 2)</f>
        <v>0.760000</v>
      </c>
    </row>
    <row r="32" spans="1:10" ht="13.50" thickBot="1" customHeight="1">
      <c r="A32" s="1" t="s">
        <v>70</v>
      </c>
      <c r="B32" s="1"/>
      <c r="C32" s="9" t="s">
        <v>71</v>
      </c>
      <c r="D32" s="9"/>
      <c r="E32" s="1" t="s">
        <v>72</v>
      </c>
      <c r="F32" s="10">
        <v>0.040000</v>
      </c>
      <c r="G32" s="10"/>
      <c r="H32" s="10"/>
      <c r="I32" s="11">
        <v>17.250000</v>
      </c>
      <c r="J32" s="11">
        <f ca="1">ROUND(INDIRECT(ADDRESS(ROW()+(0), COLUMN()+(-4), 1))*INDIRECT(ADDRESS(ROW()+(0), COLUMN()+(-1), 1)), 2)</f>
        <v>0.690000</v>
      </c>
    </row>
    <row r="33" spans="1:10" ht="24.00" thickBot="1" customHeight="1">
      <c r="A33" s="1" t="s">
        <v>73</v>
      </c>
      <c r="B33" s="1"/>
      <c r="C33" s="9" t="s">
        <v>74</v>
      </c>
      <c r="D33" s="9"/>
      <c r="E33" s="1" t="s">
        <v>75</v>
      </c>
      <c r="F33" s="10">
        <v>0.010000</v>
      </c>
      <c r="G33" s="10"/>
      <c r="H33" s="10"/>
      <c r="I33" s="11">
        <v>18.420000</v>
      </c>
      <c r="J33" s="11">
        <f ca="1">ROUND(INDIRECT(ADDRESS(ROW()+(0), COLUMN()+(-4), 1))*INDIRECT(ADDRESS(ROW()+(0), COLUMN()+(-1), 1)), 2)</f>
        <v>0.180000</v>
      </c>
    </row>
    <row r="34" spans="1:10" ht="24.00" thickBot="1" customHeight="1">
      <c r="A34" s="1" t="s">
        <v>76</v>
      </c>
      <c r="B34" s="1"/>
      <c r="C34" s="9" t="s">
        <v>77</v>
      </c>
      <c r="D34" s="9"/>
      <c r="E34" s="1" t="s">
        <v>78</v>
      </c>
      <c r="F34" s="12">
        <v>0.044000</v>
      </c>
      <c r="G34" s="12"/>
      <c r="H34" s="12"/>
      <c r="I34" s="13">
        <v>17.250000</v>
      </c>
      <c r="J34" s="13">
        <f ca="1">ROUND(INDIRECT(ADDRESS(ROW()+(0), COLUMN()+(-4), 1))*INDIRECT(ADDRESS(ROW()+(0), COLUMN()+(-1), 1)), 2)</f>
        <v>0.760000</v>
      </c>
    </row>
    <row r="35" spans="1:10" ht="13.50" thickBot="1" customHeight="1">
      <c r="A35" s="14"/>
      <c r="B35" s="14"/>
      <c r="C35" s="14"/>
      <c r="D35" s="14"/>
      <c r="E35" s="14"/>
      <c r="F35" s="8" t="s">
        <v>79</v>
      </c>
      <c r="G35" s="8"/>
      <c r="H35" s="8"/>
      <c r="I35" s="8"/>
      <c r="J35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48.930000</v>
      </c>
    </row>
    <row r="36" spans="1:10" ht="13.50" thickBot="1" customHeight="1">
      <c r="A36" s="14">
        <v>4.000000</v>
      </c>
      <c r="B36" s="14"/>
      <c r="C36" s="14"/>
      <c r="D36" s="14"/>
      <c r="E36" s="17" t="s">
        <v>80</v>
      </c>
      <c r="F36" s="17"/>
      <c r="G36" s="17"/>
      <c r="H36" s="17"/>
      <c r="I36" s="14"/>
      <c r="J36" s="14"/>
    </row>
    <row r="37" spans="1:10" ht="13.50" thickBot="1" customHeight="1">
      <c r="A37" s="18"/>
      <c r="B37" s="18"/>
      <c r="C37" s="19" t="s">
        <v>81</v>
      </c>
      <c r="D37" s="19"/>
      <c r="E37" s="18" t="s">
        <v>82</v>
      </c>
      <c r="F37" s="12">
        <v>2.000000</v>
      </c>
      <c r="G37" s="12"/>
      <c r="H37" s="12"/>
      <c r="I37" s="13">
        <f ca="1">ROUND(SUM(INDIRECT(ADDRESS(ROW()+(-2), COLUMN()+(1), 1)),INDIRECT(ADDRESS(ROW()+(-12), COLUMN()+(1), 1)),INDIRECT(ADDRESS(ROW()+(-15), COLUMN()+(1), 1))), 2)</f>
        <v>126.810000</v>
      </c>
      <c r="J37" s="13">
        <f ca="1">ROUND(INDIRECT(ADDRESS(ROW()+(0), COLUMN()+(-4), 1))*INDIRECT(ADDRESS(ROW()+(0), COLUMN()+(-1), 1))/100, 2)</f>
        <v>2.540000</v>
      </c>
    </row>
    <row r="38" spans="1:10" ht="13.50" thickBot="1" customHeight="1">
      <c r="A38" s="20" t="s">
        <v>83</v>
      </c>
      <c r="B38" s="20"/>
      <c r="C38" s="21"/>
      <c r="D38" s="21"/>
      <c r="E38" s="22"/>
      <c r="F38" s="23" t="s">
        <v>84</v>
      </c>
      <c r="G38" s="23"/>
      <c r="H38" s="23"/>
      <c r="I38" s="24"/>
      <c r="J38" s="25">
        <f ca="1">ROUND(SUM(INDIRECT(ADDRESS(ROW()+(-1), COLUMN()+(0), 1)),INDIRECT(ADDRESS(ROW()+(-3), COLUMN()+(0), 1)),INDIRECT(ADDRESS(ROW()+(-13), COLUMN()+(0), 1)),INDIRECT(ADDRESS(ROW()+(-16), COLUMN()+(0), 1))), 2)</f>
        <v>129.350000</v>
      </c>
    </row>
    <row r="41" spans="1:10" ht="13.50" thickBot="1" customHeight="1">
      <c r="A41" s="26" t="s">
        <v>85</v>
      </c>
      <c r="B41" s="26"/>
      <c r="C41" s="26"/>
      <c r="D41" s="26"/>
      <c r="E41" s="26"/>
      <c r="F41" s="26"/>
      <c r="G41" s="26" t="s">
        <v>86</v>
      </c>
      <c r="H41" s="26" t="s">
        <v>87</v>
      </c>
      <c r="I41" s="26"/>
      <c r="J41" s="26" t="s">
        <v>88</v>
      </c>
    </row>
    <row r="42" spans="1:10" ht="13.50" thickBot="1" customHeight="1">
      <c r="A42" s="27" t="s">
        <v>89</v>
      </c>
      <c r="B42" s="27"/>
      <c r="C42" s="27"/>
      <c r="D42" s="27"/>
      <c r="E42" s="27"/>
      <c r="F42" s="27"/>
      <c r="G42" s="28">
        <v>1062016.000000</v>
      </c>
      <c r="H42" s="28">
        <v>1062017.000000</v>
      </c>
      <c r="I42" s="28"/>
      <c r="J42" s="28" t="s">
        <v>90</v>
      </c>
    </row>
    <row r="43" spans="1:10" ht="13.50" thickBot="1" customHeight="1">
      <c r="A43" s="29" t="s">
        <v>91</v>
      </c>
      <c r="B43" s="29"/>
      <c r="C43" s="29"/>
      <c r="D43" s="29"/>
      <c r="E43" s="29"/>
      <c r="F43" s="29"/>
      <c r="G43" s="30"/>
      <c r="H43" s="30"/>
      <c r="I43" s="30"/>
      <c r="J43" s="30"/>
    </row>
    <row r="44" spans="1:10" ht="13.50" thickBot="1" customHeight="1">
      <c r="A44" s="27" t="s">
        <v>92</v>
      </c>
      <c r="B44" s="27"/>
      <c r="C44" s="27"/>
      <c r="D44" s="27"/>
      <c r="E44" s="27"/>
      <c r="F44" s="27"/>
      <c r="G44" s="28">
        <v>162011.000000</v>
      </c>
      <c r="H44" s="28">
        <v>162012.000000</v>
      </c>
      <c r="I44" s="28"/>
      <c r="J44" s="28" t="s">
        <v>93</v>
      </c>
    </row>
    <row r="45" spans="1:10" ht="13.50" thickBot="1" customHeight="1">
      <c r="A45" s="29" t="s">
        <v>94</v>
      </c>
      <c r="B45" s="29"/>
      <c r="C45" s="29"/>
      <c r="D45" s="29"/>
      <c r="E45" s="29"/>
      <c r="F45" s="29"/>
      <c r="G45" s="30"/>
      <c r="H45" s="30"/>
      <c r="I45" s="30"/>
      <c r="J45" s="30"/>
    </row>
    <row r="48" spans="1:1" ht="33.75" thickBot="1" customHeight="1">
      <c r="A48" s="1" t="s">
        <v>95</v>
      </c>
      <c r="B48" s="1"/>
      <c r="C48" s="1"/>
      <c r="D48" s="1"/>
      <c r="E48" s="1"/>
      <c r="F48" s="1"/>
      <c r="G48" s="1"/>
      <c r="H48" s="1"/>
      <c r="I48" s="1"/>
      <c r="J48" s="1"/>
    </row>
    <row r="49" spans="1:1" ht="33.75" thickBot="1" customHeight="1">
      <c r="A49" s="1" t="s">
        <v>96</v>
      </c>
      <c r="B49" s="1"/>
      <c r="C49" s="1"/>
      <c r="D49" s="1"/>
      <c r="E49" s="1"/>
      <c r="F49" s="1"/>
      <c r="G49" s="1"/>
      <c r="H49" s="1"/>
      <c r="I49" s="1"/>
      <c r="J49" s="1"/>
    </row>
    <row r="50" spans="1:1" ht="33.75" thickBot="1" customHeight="1">
      <c r="A50" s="1" t="s">
        <v>97</v>
      </c>
      <c r="B50" s="1"/>
      <c r="C50" s="1"/>
      <c r="D50" s="1"/>
      <c r="E50" s="1"/>
      <c r="F50" s="1"/>
      <c r="G50" s="1"/>
      <c r="H50" s="1"/>
      <c r="I50" s="1"/>
      <c r="J50" s="1"/>
    </row>
  </sheetData>
  <mergeCells count="111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H14"/>
    <mergeCell ref="A15:B15"/>
    <mergeCell ref="C15:D15"/>
    <mergeCell ref="F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H20"/>
    <mergeCell ref="A21:B21"/>
    <mergeCell ref="C21:D21"/>
    <mergeCell ref="F21:H21"/>
    <mergeCell ref="A22:B22"/>
    <mergeCell ref="C22:D22"/>
    <mergeCell ref="F22:I22"/>
    <mergeCell ref="A23:B23"/>
    <mergeCell ref="C23:D23"/>
    <mergeCell ref="E23:H23"/>
    <mergeCell ref="A24:B24"/>
    <mergeCell ref="C24:D24"/>
    <mergeCell ref="F24:H24"/>
    <mergeCell ref="A25:B25"/>
    <mergeCell ref="C25:D25"/>
    <mergeCell ref="F25:I25"/>
    <mergeCell ref="A26:B26"/>
    <mergeCell ref="C26:D26"/>
    <mergeCell ref="E26:H26"/>
    <mergeCell ref="A27:B27"/>
    <mergeCell ref="C27:D27"/>
    <mergeCell ref="F27:H27"/>
    <mergeCell ref="A28:B28"/>
    <mergeCell ref="C28:D28"/>
    <mergeCell ref="F28:H28"/>
    <mergeCell ref="A29:B29"/>
    <mergeCell ref="C29:D29"/>
    <mergeCell ref="F29:H29"/>
    <mergeCell ref="A30:B30"/>
    <mergeCell ref="C30:D30"/>
    <mergeCell ref="F30:H30"/>
    <mergeCell ref="A31:B31"/>
    <mergeCell ref="C31:D31"/>
    <mergeCell ref="F31:H31"/>
    <mergeCell ref="A32:B32"/>
    <mergeCell ref="C32:D32"/>
    <mergeCell ref="F32:H32"/>
    <mergeCell ref="A33:B33"/>
    <mergeCell ref="C33:D33"/>
    <mergeCell ref="F33:H33"/>
    <mergeCell ref="A34:B34"/>
    <mergeCell ref="C34:D34"/>
    <mergeCell ref="F34:H34"/>
    <mergeCell ref="A35:B35"/>
    <mergeCell ref="C35:D35"/>
    <mergeCell ref="F35:I35"/>
    <mergeCell ref="A36:B36"/>
    <mergeCell ref="C36:D36"/>
    <mergeCell ref="E36:H36"/>
    <mergeCell ref="A37:B37"/>
    <mergeCell ref="C37:D37"/>
    <mergeCell ref="F37:H37"/>
    <mergeCell ref="A38:E38"/>
    <mergeCell ref="F38:I38"/>
    <mergeCell ref="A41:F41"/>
    <mergeCell ref="H41:I41"/>
    <mergeCell ref="A42:F42"/>
    <mergeCell ref="G42:G43"/>
    <mergeCell ref="H42:I43"/>
    <mergeCell ref="J42:J43"/>
    <mergeCell ref="A43:F43"/>
    <mergeCell ref="A44:F44"/>
    <mergeCell ref="G44:G45"/>
    <mergeCell ref="H44:I45"/>
    <mergeCell ref="J44:J45"/>
    <mergeCell ref="A45:F45"/>
    <mergeCell ref="A48:J48"/>
    <mergeCell ref="A49:J49"/>
    <mergeCell ref="A50:J50"/>
  </mergeCells>
  <pageMargins left="0.620079" right="0.472441" top="0.472441" bottom="0.472441" header="0.0" footer="0.0"/>
  <pageSetup paperSize="9" orientation="portrait"/>
  <rowBreaks count="0" manualBreakCount="0">
    </rowBreaks>
</worksheet>
</file>