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<sst xmlns="http://schemas.openxmlformats.org/spreadsheetml/2006/main" count="74" uniqueCount="74">
  <si>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</si>
  <si>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EMZ210</t>
  </si>
  <si>
    <t xml:space="preserve">m²</t>
  </si>
  <si>
    <t xml:space="preserve">Refuerzo de forjado de madera por su cara superior, mediante piezas metálicas.</t>
  </si>
  <si>
    <r>
      <rPr>
        <sz val="8.25"/>
        <color rgb="FF000000"/>
        <rFont val="Arial"/>
        <family val="2"/>
      </rPr>
      <t xml:space="preserve">Refuerzo de vigas y viguetas de forjado de madera mediante la colocación, por su cara superior, de </t>
    </r>
    <r>
      <rPr>
        <b/>
        <sz val="8.25"/>
        <color rgb="FF000000"/>
        <rFont val="Arial"/>
        <family val="2"/>
      </rPr>
      <t xml:space="preserve">6,5</t>
    </r>
    <r>
      <rPr>
        <sz val="8.25"/>
        <color rgb="FF000000"/>
        <rFont val="Arial"/>
        <family val="2"/>
      </rPr>
      <t xml:space="preserve"> kg/m de pieza de acero </t>
    </r>
    <r>
      <rPr>
        <b/>
        <sz val="8.25"/>
        <color rgb="FF000000"/>
        <rFont val="Arial"/>
        <family val="2"/>
      </rPr>
      <t xml:space="preserve">S275JO</t>
    </r>
    <r>
      <rPr>
        <sz val="8.25"/>
        <color rgb="FF000000"/>
        <rFont val="Arial"/>
        <family val="2"/>
      </rPr>
      <t xml:space="preserve"> compuesta por perfiles laminados </t>
    </r>
    <r>
      <rPr>
        <b/>
        <sz val="8.25"/>
        <color rgb="FF000000"/>
        <rFont val="Arial"/>
        <family val="2"/>
      </rPr>
      <t xml:space="preserve">con capa de imprimación anticorrosiva</t>
    </r>
    <r>
      <rPr>
        <sz val="8.25"/>
        <color rgb="FF000000"/>
        <rFont val="Arial"/>
        <family val="2"/>
      </rPr>
      <t xml:space="preserve">, anclada a la vigueta con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fijaciones por metro de refuerzo metálico, formadas por </t>
    </r>
    <r>
      <rPr>
        <b/>
        <sz val="8.25"/>
        <color rgb="FF000000"/>
        <rFont val="Arial"/>
        <family val="2"/>
      </rPr>
      <t xml:space="preserve">tornillos rosca-madera de acero cincado, de 7 mm de diámetro y 90 mm de longitud</t>
    </r>
    <r>
      <rPr>
        <sz val="8.25"/>
        <color rgb="FF000000"/>
        <rFont val="Arial"/>
        <family val="2"/>
      </rPr>
      <t xml:space="preserve">; retacado entre la vigueta y la pieza metálica de refuerzo con </t>
    </r>
    <r>
      <rPr>
        <b/>
        <sz val="8.25"/>
        <color rgb="FF000000"/>
        <rFont val="Arial"/>
        <family val="2"/>
      </rPr>
      <t xml:space="preserve">mortero de cemento, industrial, con aditivo hidrófugo, M-15</t>
    </r>
    <r>
      <rPr>
        <sz val="8.25"/>
        <color rgb="FF000000"/>
        <rFont val="Arial"/>
        <family val="2"/>
      </rPr>
      <t xml:space="preserve">; relleno entre refuerzos metálicos con </t>
    </r>
    <r>
      <rPr>
        <b/>
        <sz val="8.25"/>
        <color rgb="FF000000"/>
        <rFont val="Arial"/>
        <family val="2"/>
      </rPr>
      <t xml:space="preserve">hormigón ligero HLE-25/F/8/IIa, serie Ultra Series Ligero "LAFARGE", densidad 1800 kg/m³, (cantidad mínima de cemento 275 kg/m³), fabricado en central</t>
    </r>
    <r>
      <rPr>
        <sz val="8.25"/>
        <color rgb="FF000000"/>
        <rFont val="Arial"/>
        <family val="2"/>
      </rPr>
      <t xml:space="preserve">; colocación de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vertido y extendido de capa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</t>
    </r>
    <r>
      <rPr>
        <b/>
        <sz val="8.25"/>
        <color rgb="FF000000"/>
        <rFont val="Arial"/>
        <family val="2"/>
      </rPr>
      <t xml:space="preserve">hormigón HA-30/AC-E1/12/IIa, Agilia Horizontal "LAFARGE", fabricado en central, y vertido con bomba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</si>
  <si>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</si>
  <si>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</si>
  <si>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</si>
  <si>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</si>
  <si>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</si>
  <si>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</si>
  <si>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</si>
  <si>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mt07ala300a</t>
  </si>
  <si>
    <t xml:space="preserve">kg</t>
  </si>
  <si>
    <t xml:space="preserve">Pieza de acero UNE-EN 10025 S275JO, para refuerzo de vigas y viguetas de madera en su cara superior, "LYCEA", compuesta por perfiles laminados en caliente de las series L, LD, T, redondo, cuadrado, rectangular y pletina, trabajado en taller, acabado con imprimación antioxidante.</t>
  </si>
  <si>
    <t xml:space="preserve">mt07rem010cj</t>
  </si>
  <si>
    <t xml:space="preserve">Ud</t>
  </si>
  <si>
    <t xml:space="preserve">Tornillo rosca-madera de acero cincado con cabeza hexagonal, de 7 mm de diámetro, 90 mm de longitud y calidad 5.6 según UNE-EN ISO 898-1.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</si>
  <si>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</si>
  <si>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</si>
  <si>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</si>
  <si>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</si>
  <si>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</si>
  <si>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</si>
  <si>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</si>
  <si>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</si>
  <si>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</si>
  <si>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mt10hal100b</t>
  </si>
  <si>
    <t xml:space="preserve">m³</t>
  </si>
  <si>
    <t xml:space="preserve">Hormigón ligero estructural HLE-25/F/8/IIa, serie Ultra Series Ligero "LAFARGE", de 1800 kg/m³ de densidad, cantidad mínima de cemento 275 kg/m³, fabricado en central.</t>
  </si>
  <si>
    <t xml:space="preserve">mt07ame010d</t>
  </si>
  <si>
    <t xml:space="preserve">m²</t>
  </si>
  <si>
    <t xml:space="preserve">Malla electrosoldada ME 20x20 Ø 5-5 B 500 T 6x2,20 UNE-EN 10080.</t>
  </si>
  <si>
    <t xml:space="preserve">mt10hal010ne</t>
  </si>
  <si>
    <t xml:space="preserve">m³</t>
  </si>
  <si>
    <t xml:space="preserve">Hormigón HA-30/AC-E1/12/IIa, Agilia Horizontal "LAFARGE", fabricado en central.</t>
  </si>
  <si>
    <t xml:space="preserve">Subtotal materiales: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</si>
  <si>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</si>
  <si>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</si>
  <si>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</si>
  <si>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</si>
  <si>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mq06bhe010</t>
  </si>
  <si>
    <t xml:space="preserve">h</t>
  </si>
  <si>
    <t xml:space="preserve">Camión bomba estacionado en obra, para bombeo de hormigón. Incluso p/p de desplazamiento.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</si>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</sst>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52.87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10.833000</v>
      </c>
      <c r="G10" s="10"/>
      <c r="H10" s="10"/>
      <c r="I10" s="11">
        <v>2.690000</v>
      </c>
      <c r="J10" s="11">
        <f ca="1">ROUND(INDIRECT(ADDRESS(ROW()+(0), COLUMN()+(-4), 1))*INDIRECT(ADDRESS(ROW()+(0), COLUMN()+(-1), 1)), 2)</f>
        <v>29.140000</v>
      </c>
    </row>
    <row r="11" spans="1:10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16.667000</v>
      </c>
      <c r="G11" s="10"/>
      <c r="H11" s="10"/>
      <c r="I11" s="11">
        <v>0.100000</v>
      </c>
      <c r="J11" s="11">
        <f ca="1">ROUND(INDIRECT(ADDRESS(ROW()+(0), COLUMN()+(-4), 1))*INDIRECT(ADDRESS(ROW()+(0), COLUMN()+(-1), 1)), 2)</f>
        <v>1.670000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0.015000</v>
      </c>
      <c r="G12" s="10"/>
      <c r="H12" s="10"/>
      <c r="I12" s="11">
        <v>1.500000</v>
      </c>
      <c r="J12" s="11">
        <f ca="1">ROUND(INDIRECT(ADDRESS(ROW()+(0), COLUMN()+(-4), 1))*INDIRECT(ADDRESS(ROW()+(0), COLUMN()+(-1), 1)), 2)</f>
        <v>0.020000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0.063000</v>
      </c>
      <c r="G13" s="10"/>
      <c r="H13" s="10"/>
      <c r="I13" s="11">
        <v>39.800000</v>
      </c>
      <c r="J13" s="11">
        <f ca="1">ROUND(INDIRECT(ADDRESS(ROW()+(0), COLUMN()+(-4), 1))*INDIRECT(ADDRESS(ROW()+(0), COLUMN()+(-1), 1)), 2)</f>
        <v>2.510000</v>
      </c>
    </row>
    <row r="14" spans="1:10" ht="34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0.006000</v>
      </c>
      <c r="G14" s="10"/>
      <c r="H14" s="10"/>
      <c r="I14" s="11">
        <v>38.050000</v>
      </c>
      <c r="J14" s="11">
        <f ca="1">ROUND(INDIRECT(ADDRESS(ROW()+(0), COLUMN()+(-4), 1))*INDIRECT(ADDRESS(ROW()+(0), COLUMN()+(-1), 1)), 2)</f>
        <v>0.230000</v>
      </c>
    </row>
    <row r="15" spans="1:10" ht="34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0.065000</v>
      </c>
      <c r="G15" s="10"/>
      <c r="H15" s="10"/>
      <c r="I15" s="11">
        <v>206.210000</v>
      </c>
      <c r="J15" s="11">
        <f ca="1">ROUND(INDIRECT(ADDRESS(ROW()+(0), COLUMN()+(-4), 1))*INDIRECT(ADDRESS(ROW()+(0), COLUMN()+(-1), 1)), 2)</f>
        <v>13.400000</v>
      </c>
    </row>
    <row r="16" spans="1:10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1.100000</v>
      </c>
      <c r="G16" s="10"/>
      <c r="H16" s="10"/>
      <c r="I16" s="11">
        <v>1.350000</v>
      </c>
      <c r="J16" s="11">
        <f ca="1">ROUND(INDIRECT(ADDRESS(ROW()+(0), COLUMN()+(-4), 1))*INDIRECT(ADDRESS(ROW()+(0), COLUMN()+(-1), 1)), 2)</f>
        <v>1.490000</v>
      </c>
    </row>
    <row r="17" spans="1:10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2">
        <v>0.046000</v>
      </c>
      <c r="G17" s="12"/>
      <c r="H17" s="12"/>
      <c r="I17" s="13">
        <v>113.170000</v>
      </c>
      <c r="J17" s="13">
        <f ca="1">ROUND(INDIRECT(ADDRESS(ROW()+(0), COLUMN()+(-4), 1))*INDIRECT(ADDRESS(ROW()+(0), COLUMN()+(-1), 1)), 2)</f>
        <v>5.210000</v>
      </c>
    </row>
    <row r="18" spans="1:10" ht="13.50" thickBot="1" customHeight="1">
      <c r="A18" s="14"/>
      <c r="B18" s="14"/>
      <c r="C18" s="14"/>
      <c r="D18" s="14"/>
      <c r="E18" s="14"/>
      <c r="F18" s="8" t="s">
        <v>36</v>
      </c>
      <c r="G18" s="8"/>
      <c r="H18" s="8"/>
      <c r="I18" s="8"/>
      <c r="J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53.670000</v>
      </c>
    </row>
    <row r="19" spans="1:10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7"/>
      <c r="H19" s="17"/>
      <c r="I19" s="14"/>
      <c r="J19" s="14"/>
    </row>
    <row r="20" spans="1:10" ht="24.0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0.177000</v>
      </c>
      <c r="G20" s="10"/>
      <c r="H20" s="10"/>
      <c r="I20" s="11">
        <v>3.000000</v>
      </c>
      <c r="J20" s="11">
        <f ca="1">ROUND(INDIRECT(ADDRESS(ROW()+(0), COLUMN()+(-4), 1))*INDIRECT(ADDRESS(ROW()+(0), COLUMN()+(-1), 1)), 2)</f>
        <v>0.530000</v>
      </c>
    </row>
    <row r="21" spans="1:10" ht="24.0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2">
        <v>0.002000</v>
      </c>
      <c r="G21" s="12"/>
      <c r="H21" s="12"/>
      <c r="I21" s="13">
        <v>170.000000</v>
      </c>
      <c r="J21" s="13">
        <f ca="1">ROUND(INDIRECT(ADDRESS(ROW()+(0), COLUMN()+(-4), 1))*INDIRECT(ADDRESS(ROW()+(0), COLUMN()+(-1), 1)), 2)</f>
        <v>0.340000</v>
      </c>
    </row>
    <row r="22" spans="1:10" ht="13.50" thickBot="1" customHeight="1">
      <c r="A22" s="14"/>
      <c r="B22" s="14"/>
      <c r="C22" s="14"/>
      <c r="D22" s="14"/>
      <c r="E22" s="14"/>
      <c r="F22" s="8" t="s">
        <v>44</v>
      </c>
      <c r="G22" s="8"/>
      <c r="H22" s="8"/>
      <c r="I22" s="8"/>
      <c r="J22" s="16">
        <f ca="1">ROUND(SUM(INDIRECT(ADDRESS(ROW()+(-1), COLUMN()+(0), 1)),INDIRECT(ADDRESS(ROW()+(-2), COLUMN()+(0), 1))), 2)</f>
        <v>0.870000</v>
      </c>
    </row>
    <row r="23" spans="1:10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7"/>
      <c r="H23" s="17"/>
      <c r="I23" s="14"/>
      <c r="J23" s="14"/>
    </row>
    <row r="24" spans="1:10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0.296000</v>
      </c>
      <c r="G24" s="10"/>
      <c r="H24" s="10"/>
      <c r="I24" s="11">
        <v>16.500000</v>
      </c>
      <c r="J24" s="11">
        <f ca="1">ROUND(INDIRECT(ADDRESS(ROW()+(0), COLUMN()+(-4), 1))*INDIRECT(ADDRESS(ROW()+(0), COLUMN()+(-1), 1)), 2)</f>
        <v>4.880000</v>
      </c>
    </row>
    <row r="25" spans="1:10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0">
        <v>1.856000</v>
      </c>
      <c r="G25" s="10"/>
      <c r="H25" s="10"/>
      <c r="I25" s="11">
        <v>17.540000</v>
      </c>
      <c r="J25" s="11">
        <f ca="1">ROUND(INDIRECT(ADDRESS(ROW()+(0), COLUMN()+(-4), 1))*INDIRECT(ADDRESS(ROW()+(0), COLUMN()+(-1), 1)), 2)</f>
        <v>32.550000</v>
      </c>
    </row>
    <row r="26" spans="1:10" ht="13.50" thickBot="1" customHeight="1">
      <c r="A26" s="1" t="s">
        <v>52</v>
      </c>
      <c r="B26" s="1"/>
      <c r="C26" s="9" t="s">
        <v>53</v>
      </c>
      <c r="D26" s="9"/>
      <c r="E26" s="1" t="s">
        <v>54</v>
      </c>
      <c r="F26" s="12">
        <v>2.136000</v>
      </c>
      <c r="G26" s="12"/>
      <c r="H26" s="12"/>
      <c r="I26" s="13">
        <v>16.160000</v>
      </c>
      <c r="J26" s="13">
        <f ca="1">ROUND(INDIRECT(ADDRESS(ROW()+(0), COLUMN()+(-4), 1))*INDIRECT(ADDRESS(ROW()+(0), COLUMN()+(-1), 1)), 2)</f>
        <v>34.520000</v>
      </c>
    </row>
    <row r="27" spans="1:10" ht="13.50" thickBot="1" customHeight="1">
      <c r="A27" s="14"/>
      <c r="B27" s="14"/>
      <c r="C27" s="14"/>
      <c r="D27" s="14"/>
      <c r="E27" s="14"/>
      <c r="F27" s="8" t="s">
        <v>55</v>
      </c>
      <c r="G27" s="8"/>
      <c r="H27" s="8"/>
      <c r="I27" s="8"/>
      <c r="J27" s="16">
        <f ca="1">ROUND(SUM(INDIRECT(ADDRESS(ROW()+(-1), COLUMN()+(0), 1)),INDIRECT(ADDRESS(ROW()+(-2), COLUMN()+(0), 1)),INDIRECT(ADDRESS(ROW()+(-3), COLUMN()+(0), 1))), 2)</f>
        <v>71.950000</v>
      </c>
    </row>
    <row r="28" spans="1:10" ht="13.50" thickBot="1" customHeight="1">
      <c r="A28" s="14">
        <v>4.000000</v>
      </c>
      <c r="B28" s="14"/>
      <c r="C28" s="14"/>
      <c r="D28" s="14"/>
      <c r="E28" s="17" t="s">
        <v>56</v>
      </c>
      <c r="F28" s="17"/>
      <c r="G28" s="17"/>
      <c r="H28" s="17"/>
      <c r="I28" s="14"/>
      <c r="J28" s="14"/>
    </row>
    <row r="29" spans="1:10" ht="13.50" thickBot="1" customHeight="1">
      <c r="A29" s="18"/>
      <c r="B29" s="18"/>
      <c r="C29" s="19" t="s">
        <v>57</v>
      </c>
      <c r="D29" s="19"/>
      <c r="E29" s="18" t="s">
        <v>58</v>
      </c>
      <c r="F29" s="12">
        <v>2.000000</v>
      </c>
      <c r="G29" s="12"/>
      <c r="H29" s="12"/>
      <c r="I29" s="13">
        <f ca="1">ROUND(SUM(INDIRECT(ADDRESS(ROW()+(-2), COLUMN()+(1), 1)),INDIRECT(ADDRESS(ROW()+(-7), COLUMN()+(1), 1)),INDIRECT(ADDRESS(ROW()+(-11), COLUMN()+(1), 1))), 2)</f>
        <v>126.490000</v>
      </c>
      <c r="J29" s="13">
        <f ca="1">ROUND(INDIRECT(ADDRESS(ROW()+(0), COLUMN()+(-4), 1))*INDIRECT(ADDRESS(ROW()+(0), COLUMN()+(-1), 1))/100, 2)</f>
        <v>2.530000</v>
      </c>
    </row>
    <row r="30" spans="1:10" ht="13.50" thickBot="1" customHeight="1">
      <c r="A30" s="20" t="s">
        <v>59</v>
      </c>
      <c r="B30" s="20"/>
      <c r="C30" s="21"/>
      <c r="D30" s="21"/>
      <c r="E30" s="22"/>
      <c r="F30" s="23" t="s">
        <v>60</v>
      </c>
      <c r="G30" s="23"/>
      <c r="H30" s="23"/>
      <c r="I30" s="24"/>
      <c r="J30" s="25">
        <f ca="1">ROUND(SUM(INDIRECT(ADDRESS(ROW()+(-1), COLUMN()+(0), 1)),INDIRECT(ADDRESS(ROW()+(-3), COLUMN()+(0), 1)),INDIRECT(ADDRESS(ROW()+(-8), COLUMN()+(0), 1)),INDIRECT(ADDRESS(ROW()+(-12), COLUMN()+(0), 1))), 2)</f>
        <v>129.020000</v>
      </c>
    </row>
    <row r="33" spans="1:10" ht="13.50" thickBot="1" customHeight="1">
      <c r="A33" s="26" t="s">
        <v>61</v>
      </c>
      <c r="B33" s="26"/>
      <c r="C33" s="26"/>
      <c r="D33" s="26"/>
      <c r="E33" s="26"/>
      <c r="F33" s="26"/>
      <c r="G33" s="26" t="s">
        <v>62</v>
      </c>
      <c r="H33" s="26" t="s">
        <v>63</v>
      </c>
      <c r="I33" s="26"/>
      <c r="J33" s="26" t="s">
        <v>64</v>
      </c>
    </row>
    <row r="34" spans="1:10" ht="13.50" thickBot="1" customHeight="1">
      <c r="A34" s="27" t="s">
        <v>65</v>
      </c>
      <c r="B34" s="27"/>
      <c r="C34" s="27"/>
      <c r="D34" s="27"/>
      <c r="E34" s="27"/>
      <c r="F34" s="27"/>
      <c r="G34" s="28">
        <v>192005.000000</v>
      </c>
      <c r="H34" s="28">
        <v>192006.000000</v>
      </c>
      <c r="I34" s="28"/>
      <c r="J34" s="28" t="s">
        <v>66</v>
      </c>
    </row>
    <row r="35" spans="1:10" ht="24.00" thickBot="1" customHeight="1">
      <c r="A35" s="29" t="s">
        <v>67</v>
      </c>
      <c r="B35" s="29"/>
      <c r="C35" s="29"/>
      <c r="D35" s="29"/>
      <c r="E35" s="29"/>
      <c r="F35" s="29"/>
      <c r="G35" s="30"/>
      <c r="H35" s="30"/>
      <c r="I35" s="30"/>
      <c r="J35" s="30"/>
    </row>
    <row r="36" spans="1:10" ht="13.50" thickBot="1" customHeight="1">
      <c r="A36" s="27" t="s">
        <v>68</v>
      </c>
      <c r="B36" s="27"/>
      <c r="C36" s="27"/>
      <c r="D36" s="27"/>
      <c r="E36" s="27"/>
      <c r="F36" s="27"/>
      <c r="G36" s="28">
        <v>162011.000000</v>
      </c>
      <c r="H36" s="28">
        <v>162012.000000</v>
      </c>
      <c r="I36" s="28"/>
      <c r="J36" s="28" t="s">
        <v>69</v>
      </c>
    </row>
    <row r="37" spans="1:10" ht="13.50" thickBot="1" customHeight="1">
      <c r="A37" s="29" t="s">
        <v>70</v>
      </c>
      <c r="B37" s="29"/>
      <c r="C37" s="29"/>
      <c r="D37" s="29"/>
      <c r="E37" s="29"/>
      <c r="F37" s="29"/>
      <c r="G37" s="30"/>
      <c r="H37" s="30"/>
      <c r="I37" s="30"/>
      <c r="J37" s="30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E30"/>
    <mergeCell ref="F30:I30"/>
    <mergeCell ref="A33:F33"/>
    <mergeCell ref="H33:I33"/>
    <mergeCell ref="A34:F34"/>
    <mergeCell ref="G34:G35"/>
    <mergeCell ref="H34:I35"/>
    <mergeCell ref="J34:J35"/>
    <mergeCell ref="A35:F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620079" right="0.472441" top="0.472441" bottom="0.472441" header="0.0" footer="0.0"/>
  <pageSetup paperSize="9" orientation="portrait"/>
  <rowBreaks count="0" manualBreakCount="0">
    </rowBreaks>
</worksheet>
</file>